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FO page" sheetId="1" r:id="rId1"/>
    <sheet name="JC Weir" sheetId="2" r:id="rId2"/>
    <sheet name="Historical counts-WCW" sheetId="3" r:id="rId3"/>
    <sheet name="Historical counts-JCW" sheetId="4" r:id="rId4"/>
    <sheet name="Historical counts-TRH" sheetId="5" r:id="rId5"/>
  </sheets>
  <definedNames/>
  <calcPr fullCalcOnLoad="1"/>
</workbook>
</file>

<file path=xl/sharedStrings.xml><?xml version="1.0" encoding="utf-8"?>
<sst xmlns="http://schemas.openxmlformats.org/spreadsheetml/2006/main" count="262" uniqueCount="75">
  <si>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</si>
  <si>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</si>
  <si>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</si>
  <si>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</si>
  <si>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</si>
  <si>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</si>
  <si>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</si>
  <si>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</si>
  <si>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</si>
  <si>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</si>
  <si>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</si>
  <si>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</si>
  <si>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</si>
  <si>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</si>
  <si>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</si>
  <si>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</si>
  <si>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</si>
  <si>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</si>
  <si>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</si>
  <si>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</si>
  <si>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</si>
  <si>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</si>
  <si>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</si>
  <si>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</si>
  <si>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</si>
  <si>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 </t>
  </si>
  <si>
    <t xml:space="preserve">  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</si>
  <si>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</si>
  <si>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</si>
  <si>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</si>
  <si>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</si>
  <si>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</si>
  <si>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</si>
  <si>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enter the facility.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</si>
  <si>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</si>
  <si>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</si>
  <si>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</si>
  <si>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</si>
  <si>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</si>
  <si>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</si>
  <si>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</si>
  <si>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</si>
  <si>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</si>
  <si>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</si>
  <si>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</si>
  <si>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</si>
  <si>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</si>
  <si>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</si>
  <si>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</si>
  <si>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</si>
  <si>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</si>
  <si>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</si>
  <si>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</si>
  <si>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</si>
  <si>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</si>
  <si>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</si>
  <si>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</si>
  <si>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</si>
  <si>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</si>
  <si>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</si>
  <si>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2010 Season Totals:</t>
  </si>
  <si>
    <t>Junction City Weir trapping summary for the 2010 season. 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</si>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</sst>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4">
      <selection activeCell="F43" sqref="F43"/>
    </sheetView>
  </sheetViews>
  <sheetFormatPr defaultColWidth="9.140625" defaultRowHeight="12.75"/>
  <sheetData>
    <row r="1" ht="12.75">
      <c r="A1" s="28" t="s">
        <v>27</v>
      </c>
    </row>
    <row r="3" ht="12.75">
      <c r="A3" s="28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37</v>
      </c>
    </row>
    <row r="11" ht="12.75">
      <c r="A11" t="s">
        <v>54</v>
      </c>
    </row>
    <row r="12" ht="12.75">
      <c r="A12" t="s">
        <v>55</v>
      </c>
    </row>
    <row r="13" ht="12.75">
      <c r="A13" t="s">
        <v>40</v>
      </c>
    </row>
    <row r="14" ht="12.75">
      <c r="A14" t="s">
        <v>43</v>
      </c>
    </row>
    <row r="15" ht="12.75">
      <c r="A15" t="s">
        <v>44</v>
      </c>
    </row>
    <row r="16" ht="12.75">
      <c r="A16" t="s">
        <v>56</v>
      </c>
    </row>
    <row r="18" ht="12.75">
      <c r="A18" s="28" t="s">
        <v>34</v>
      </c>
    </row>
    <row r="20" ht="12.75">
      <c r="A20" t="s">
        <v>39</v>
      </c>
    </row>
    <row r="21" ht="12.75">
      <c r="A21" t="s">
        <v>38</v>
      </c>
    </row>
    <row r="22" ht="12.75">
      <c r="A22" t="s">
        <v>35</v>
      </c>
    </row>
    <row r="23" ht="12.75">
      <c r="A23" t="s">
        <v>36</v>
      </c>
    </row>
    <row r="24" ht="12.75">
      <c r="A24" t="s">
        <v>41</v>
      </c>
    </row>
    <row r="25" ht="12.75">
      <c r="A25" t="s">
        <v>42</v>
      </c>
    </row>
    <row r="26" ht="12.75">
      <c r="A26" t="s">
        <v>45</v>
      </c>
    </row>
    <row r="28" ht="12.75">
      <c r="A28" s="28" t="s">
        <v>46</v>
      </c>
    </row>
    <row r="30" ht="12.75">
      <c r="A30" t="s">
        <v>47</v>
      </c>
    </row>
    <row r="31" ht="12.75">
      <c r="A31" t="s">
        <v>50</v>
      </c>
    </row>
    <row r="32" ht="12.75">
      <c r="A32" t="s">
        <v>48</v>
      </c>
    </row>
    <row r="33" ht="12.75">
      <c r="A33" t="s">
        <v>49</v>
      </c>
    </row>
    <row r="34" ht="12.75">
      <c r="A34" t="s">
        <v>69</v>
      </c>
    </row>
    <row r="36" ht="12.75">
      <c r="A36" s="28" t="s">
        <v>51</v>
      </c>
    </row>
    <row r="38" ht="12.75">
      <c r="A38" t="s">
        <v>52</v>
      </c>
    </row>
    <row r="39" ht="12.75">
      <c r="A39" t="s">
        <v>57</v>
      </c>
    </row>
    <row r="40" ht="12.75">
      <c r="A40" t="s">
        <v>58</v>
      </c>
    </row>
    <row r="41" ht="12.75">
      <c r="A41" t="s">
        <v>53</v>
      </c>
    </row>
    <row r="42" ht="12.75">
      <c r="A42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61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/>
      <c r="T14" s="13"/>
      <c r="U14" s="13">
        <v>0</v>
      </c>
      <c r="V14" s="13"/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/>
      <c r="T15" s="13"/>
      <c r="U15" s="13">
        <v>0</v>
      </c>
      <c r="V15" s="13"/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/>
      <c r="T16" s="13"/>
      <c r="U16" s="13">
        <v>0</v>
      </c>
      <c r="V16" s="13"/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aca="true" t="shared" si="8" ref="O17:P22">SUM(I17,L17)</f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t="shared" si="5"/>
        <v>0</v>
      </c>
      <c r="AH18" s="13">
        <f t="shared" si="5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 t="s">
        <v>26</v>
      </c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13">
        <v>0</v>
      </c>
      <c r="Y21" s="13">
        <v>0</v>
      </c>
      <c r="Z21" s="21"/>
      <c r="AA21" s="13"/>
      <c r="AB21" s="13"/>
      <c r="AC21" s="13"/>
      <c r="AD21" s="13"/>
      <c r="AE21" s="13"/>
      <c r="AF21" s="13"/>
      <c r="AG21" s="13">
        <f t="shared" si="9"/>
        <v>0</v>
      </c>
      <c r="AH21" s="13">
        <f t="shared" si="9"/>
        <v>0</v>
      </c>
      <c r="AI21" s="21"/>
      <c r="AJ21" s="13"/>
      <c r="AK21" s="13"/>
      <c r="AL21" s="22">
        <f t="shared" si="3"/>
        <v>0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/>
      <c r="H22" s="13"/>
      <c r="I22" s="13"/>
      <c r="J22" s="13"/>
      <c r="K22" s="13"/>
      <c r="L22" s="13"/>
      <c r="M22" s="13"/>
      <c r="N22" s="13"/>
      <c r="O22" s="13">
        <f t="shared" si="8"/>
        <v>0</v>
      </c>
      <c r="P22" s="13">
        <f t="shared" si="8"/>
        <v>0</v>
      </c>
      <c r="Q22" s="21"/>
      <c r="R22" s="13"/>
      <c r="S22" s="13"/>
      <c r="T22" s="13"/>
      <c r="U22" s="13"/>
      <c r="V22" s="13"/>
      <c r="W22" s="13"/>
      <c r="X22" s="5">
        <f>R22+U22</f>
        <v>0</v>
      </c>
      <c r="Y22" s="5">
        <f>S22+V22</f>
        <v>0</v>
      </c>
      <c r="Z22" s="21"/>
      <c r="AA22" s="13"/>
      <c r="AB22" s="13"/>
      <c r="AC22" s="13"/>
      <c r="AD22" s="13"/>
      <c r="AE22" s="13"/>
      <c r="AF22" s="13"/>
      <c r="AG22" s="13">
        <f>SUM(AA22,AD22)</f>
        <v>0</v>
      </c>
      <c r="AH22" s="13">
        <f>SUM(AB22,AE22)</f>
        <v>0</v>
      </c>
      <c r="AI22" s="21"/>
      <c r="AJ22" s="13"/>
      <c r="AK22" s="13"/>
      <c r="AL22" s="22">
        <f t="shared" si="3"/>
        <v>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60</v>
      </c>
      <c r="F24" s="5"/>
      <c r="G24" s="5">
        <f>SUM(G7:G22)</f>
        <v>15</v>
      </c>
      <c r="H24" s="5"/>
      <c r="I24" s="5">
        <f>SUM(I7:I22)</f>
        <v>13</v>
      </c>
      <c r="J24" s="5">
        <f>SUM(J7:J22)</f>
        <v>2</v>
      </c>
      <c r="K24" s="5"/>
      <c r="L24" s="5">
        <f>SUM(L7:L22)</f>
        <v>99</v>
      </c>
      <c r="M24" s="5">
        <f>SUM(M7:M22)</f>
        <v>11</v>
      </c>
      <c r="N24" s="5"/>
      <c r="O24" s="5">
        <f>SUM(O7:O22)</f>
        <v>112</v>
      </c>
      <c r="P24" s="5">
        <f>SUM(P7:P22)</f>
        <v>13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0</v>
      </c>
      <c r="V24" s="5">
        <f>SUM(V7:V22)</f>
        <v>0</v>
      </c>
      <c r="W24" s="5"/>
      <c r="X24" s="5">
        <f>SUM(X7:X22)</f>
        <v>0</v>
      </c>
      <c r="Y24" s="5">
        <f>SUM(Y7:Y22)</f>
        <v>0</v>
      </c>
      <c r="Z24" s="20"/>
      <c r="AA24" s="5">
        <f>SUM(AA7:AA22)</f>
        <v>1</v>
      </c>
      <c r="AB24" s="5">
        <f>SUM(AB7:AB22)</f>
        <v>1</v>
      </c>
      <c r="AC24" s="5"/>
      <c r="AD24" s="5">
        <f>SUM(AD7:AD22)</f>
        <v>5</v>
      </c>
      <c r="AE24" s="5">
        <f>SUM(AE7:AE22)</f>
        <v>1</v>
      </c>
      <c r="AF24" s="5"/>
      <c r="AG24" s="5">
        <f>SUM(AG7:AG22)</f>
        <v>6</v>
      </c>
      <c r="AH24" s="5">
        <f>SUM(AH7:AH22)</f>
        <v>2</v>
      </c>
      <c r="AI24" s="20"/>
      <c r="AJ24" s="5">
        <f>SUM(AJ7:AJ22)</f>
        <v>37</v>
      </c>
      <c r="AK24" s="5">
        <f>SUM(AK7:AK22)</f>
        <v>81</v>
      </c>
      <c r="AL24" s="5">
        <f>SUM(AL7:AL22)</f>
        <v>118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26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27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72</v>
      </c>
    </row>
    <row r="3" spans="7:29" ht="12.75">
      <c r="G3" s="2" t="s">
        <v>70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4">
        <v>40410</v>
      </c>
      <c r="D6" s="30" t="s">
        <v>62</v>
      </c>
      <c r="E6" s="24">
        <v>40416</v>
      </c>
      <c r="K6" s="25">
        <v>108</v>
      </c>
      <c r="L6" s="25">
        <v>0</v>
      </c>
      <c r="M6" s="25">
        <v>244</v>
      </c>
      <c r="O6" s="25">
        <v>170</v>
      </c>
      <c r="P6" s="25">
        <v>0</v>
      </c>
      <c r="Q6" s="25">
        <v>206</v>
      </c>
      <c r="S6" s="25">
        <v>96</v>
      </c>
      <c r="T6" s="25">
        <v>0</v>
      </c>
      <c r="U6" s="25">
        <v>420</v>
      </c>
      <c r="W6" s="25">
        <v>201</v>
      </c>
      <c r="X6" s="25">
        <v>1</v>
      </c>
      <c r="Y6" s="25">
        <v>119</v>
      </c>
    </row>
    <row r="7" spans="1:29" ht="12.75">
      <c r="A7" s="5">
        <f aca="true" t="shared" si="0" ref="A7:A19">A6+1</f>
        <v>35</v>
      </c>
      <c r="C7" s="24">
        <f aca="true" t="shared" si="1" ref="C7:C19">C6+7</f>
        <v>40417</v>
      </c>
      <c r="D7" s="30" t="s">
        <v>62</v>
      </c>
      <c r="E7" s="24">
        <f aca="true" t="shared" si="2" ref="E7:E19">E6+7</f>
        <v>40423</v>
      </c>
      <c r="K7" s="25">
        <v>153</v>
      </c>
      <c r="L7" s="25">
        <v>0</v>
      </c>
      <c r="M7" s="25">
        <v>337</v>
      </c>
      <c r="O7" s="25">
        <v>272</v>
      </c>
      <c r="P7" s="25">
        <v>0</v>
      </c>
      <c r="Q7" s="25">
        <v>353</v>
      </c>
      <c r="S7" s="25">
        <v>135</v>
      </c>
      <c r="T7" s="25">
        <v>0</v>
      </c>
      <c r="U7" s="25">
        <v>953</v>
      </c>
      <c r="W7" s="25">
        <v>397</v>
      </c>
      <c r="X7" s="25">
        <v>3</v>
      </c>
      <c r="Y7" s="25">
        <v>184</v>
      </c>
      <c r="AA7" s="25">
        <v>94</v>
      </c>
      <c r="AB7" s="25">
        <v>0</v>
      </c>
      <c r="AC7" s="25">
        <v>33</v>
      </c>
    </row>
    <row r="8" spans="1:29" ht="12.75">
      <c r="A8" s="5">
        <f t="shared" si="0"/>
        <v>36</v>
      </c>
      <c r="C8" s="24">
        <f t="shared" si="1"/>
        <v>40424</v>
      </c>
      <c r="D8" s="30" t="s">
        <v>62</v>
      </c>
      <c r="E8" s="24">
        <f t="shared" si="2"/>
        <v>40430</v>
      </c>
      <c r="K8" s="25">
        <v>316</v>
      </c>
      <c r="L8" s="25">
        <v>2</v>
      </c>
      <c r="M8" s="25">
        <v>481</v>
      </c>
      <c r="O8" s="25">
        <v>452</v>
      </c>
      <c r="P8" s="25">
        <v>4</v>
      </c>
      <c r="Q8" s="25">
        <v>518</v>
      </c>
      <c r="S8" s="25">
        <v>261</v>
      </c>
      <c r="T8" s="25">
        <v>0</v>
      </c>
      <c r="U8" s="25">
        <v>1220</v>
      </c>
      <c r="W8" s="25">
        <v>687</v>
      </c>
      <c r="X8" s="25">
        <v>3</v>
      </c>
      <c r="Y8" s="25">
        <v>225</v>
      </c>
      <c r="AA8" s="25">
        <v>264</v>
      </c>
      <c r="AB8" s="25">
        <v>0</v>
      </c>
      <c r="AC8" s="25">
        <v>68</v>
      </c>
    </row>
    <row r="9" spans="1:29" ht="12.75">
      <c r="A9" s="5">
        <f t="shared" si="0"/>
        <v>37</v>
      </c>
      <c r="C9" s="24">
        <f t="shared" si="1"/>
        <v>40431</v>
      </c>
      <c r="D9" s="30" t="s">
        <v>62</v>
      </c>
      <c r="E9" s="24">
        <f t="shared" si="2"/>
        <v>40437</v>
      </c>
      <c r="G9" s="25">
        <v>274</v>
      </c>
      <c r="H9" s="25">
        <v>9</v>
      </c>
      <c r="I9" s="25">
        <v>31</v>
      </c>
      <c r="K9" s="25">
        <v>676</v>
      </c>
      <c r="L9" s="25">
        <v>4</v>
      </c>
      <c r="M9" s="25">
        <v>584</v>
      </c>
      <c r="O9" s="25">
        <v>565</v>
      </c>
      <c r="P9" s="25">
        <v>12</v>
      </c>
      <c r="Q9" s="25">
        <v>658</v>
      </c>
      <c r="S9" s="25">
        <v>368</v>
      </c>
      <c r="T9" s="25">
        <v>0</v>
      </c>
      <c r="U9" s="25">
        <v>1345</v>
      </c>
      <c r="W9" s="25">
        <v>1139</v>
      </c>
      <c r="X9" s="25">
        <v>4</v>
      </c>
      <c r="Y9" s="25">
        <v>262</v>
      </c>
      <c r="AA9" s="25">
        <v>521</v>
      </c>
      <c r="AB9" s="25">
        <v>10</v>
      </c>
      <c r="AC9" s="25">
        <v>221</v>
      </c>
    </row>
    <row r="10" spans="1:29" ht="12.75">
      <c r="A10" s="5">
        <f t="shared" si="0"/>
        <v>38</v>
      </c>
      <c r="C10" s="24">
        <f t="shared" si="1"/>
        <v>40438</v>
      </c>
      <c r="D10" s="30" t="s">
        <v>62</v>
      </c>
      <c r="E10" s="24">
        <f t="shared" si="2"/>
        <v>40444</v>
      </c>
      <c r="G10" s="25">
        <v>686</v>
      </c>
      <c r="H10" s="25">
        <v>36</v>
      </c>
      <c r="I10" s="25">
        <v>132</v>
      </c>
      <c r="K10" s="25">
        <v>1054</v>
      </c>
      <c r="L10" s="25">
        <v>36</v>
      </c>
      <c r="M10" s="25">
        <v>834</v>
      </c>
      <c r="O10" s="25">
        <v>677</v>
      </c>
      <c r="P10" s="25">
        <v>44</v>
      </c>
      <c r="Q10" s="25">
        <v>771</v>
      </c>
      <c r="S10" s="25">
        <v>547</v>
      </c>
      <c r="T10" s="25">
        <v>0</v>
      </c>
      <c r="U10" s="25">
        <v>1438</v>
      </c>
      <c r="W10" s="25">
        <v>1387</v>
      </c>
      <c r="X10" s="25">
        <v>17</v>
      </c>
      <c r="Y10" s="25">
        <v>307</v>
      </c>
      <c r="AA10" s="25">
        <v>830</v>
      </c>
      <c r="AB10" s="25">
        <v>35</v>
      </c>
      <c r="AC10" s="25">
        <v>535</v>
      </c>
    </row>
    <row r="11" spans="1:29" ht="12.75">
      <c r="A11" s="5">
        <f t="shared" si="0"/>
        <v>39</v>
      </c>
      <c r="C11" s="24">
        <f t="shared" si="1"/>
        <v>40445</v>
      </c>
      <c r="D11" s="30" t="s">
        <v>62</v>
      </c>
      <c r="E11" s="24">
        <f t="shared" si="2"/>
        <v>40451</v>
      </c>
      <c r="G11" s="25">
        <v>1304</v>
      </c>
      <c r="H11" s="25">
        <v>145</v>
      </c>
      <c r="I11" s="25">
        <v>503</v>
      </c>
      <c r="K11" s="25">
        <v>1162</v>
      </c>
      <c r="L11" s="25">
        <v>133</v>
      </c>
      <c r="M11" s="25">
        <v>1028</v>
      </c>
      <c r="O11" s="25">
        <v>826</v>
      </c>
      <c r="P11" s="25">
        <v>66</v>
      </c>
      <c r="Q11" s="25">
        <v>1073</v>
      </c>
      <c r="S11" s="25">
        <v>762</v>
      </c>
      <c r="T11" s="25">
        <v>2</v>
      </c>
      <c r="U11" s="25">
        <v>1627</v>
      </c>
      <c r="W11" s="25">
        <v>1676</v>
      </c>
      <c r="X11" s="25">
        <v>71</v>
      </c>
      <c r="Y11" s="25">
        <v>416</v>
      </c>
      <c r="AA11" s="25">
        <v>1021</v>
      </c>
      <c r="AB11" s="25">
        <v>109</v>
      </c>
      <c r="AC11" s="25">
        <v>870</v>
      </c>
    </row>
    <row r="12" spans="1:29" ht="12.75">
      <c r="A12" s="5">
        <f t="shared" si="0"/>
        <v>40</v>
      </c>
      <c r="C12" s="24">
        <f t="shared" si="1"/>
        <v>40452</v>
      </c>
      <c r="D12" s="30" t="s">
        <v>62</v>
      </c>
      <c r="E12" s="24">
        <f t="shared" si="2"/>
        <v>40458</v>
      </c>
      <c r="G12" s="25">
        <v>1642</v>
      </c>
      <c r="H12" s="25">
        <v>472</v>
      </c>
      <c r="I12" s="25">
        <v>962</v>
      </c>
      <c r="K12" s="25">
        <v>1254</v>
      </c>
      <c r="L12" s="25">
        <v>245</v>
      </c>
      <c r="M12" s="25">
        <v>1406</v>
      </c>
      <c r="O12" s="25">
        <v>973</v>
      </c>
      <c r="P12" s="25">
        <v>115</v>
      </c>
      <c r="Q12" s="25">
        <v>1950</v>
      </c>
      <c r="S12" s="25">
        <v>835</v>
      </c>
      <c r="T12" s="25">
        <v>26</v>
      </c>
      <c r="U12" s="25">
        <v>2781</v>
      </c>
      <c r="W12" s="25">
        <v>1792</v>
      </c>
      <c r="X12" s="25">
        <v>188</v>
      </c>
      <c r="Y12" s="25">
        <v>710</v>
      </c>
      <c r="AA12" s="25">
        <v>1046</v>
      </c>
      <c r="AB12" s="25">
        <v>118</v>
      </c>
      <c r="AC12" s="25">
        <v>893</v>
      </c>
    </row>
    <row r="13" spans="1:29" ht="12.75">
      <c r="A13" s="5">
        <f t="shared" si="0"/>
        <v>41</v>
      </c>
      <c r="C13" s="24">
        <f t="shared" si="1"/>
        <v>40459</v>
      </c>
      <c r="D13" s="30" t="s">
        <v>62</v>
      </c>
      <c r="E13" s="24">
        <f t="shared" si="2"/>
        <v>40465</v>
      </c>
      <c r="G13" s="25">
        <v>1906</v>
      </c>
      <c r="H13" s="25">
        <v>897</v>
      </c>
      <c r="I13" s="25">
        <v>1560</v>
      </c>
      <c r="K13" s="25">
        <v>1342</v>
      </c>
      <c r="L13" s="25">
        <v>514</v>
      </c>
      <c r="M13" s="25">
        <v>1808</v>
      </c>
      <c r="O13" s="25">
        <v>1061</v>
      </c>
      <c r="P13" s="25">
        <v>182</v>
      </c>
      <c r="Q13" s="25">
        <v>2471</v>
      </c>
      <c r="S13" s="25">
        <v>974</v>
      </c>
      <c r="T13" s="25">
        <v>51</v>
      </c>
      <c r="U13" s="25">
        <v>4108</v>
      </c>
      <c r="W13" s="25">
        <v>1856</v>
      </c>
      <c r="X13" s="25">
        <v>335</v>
      </c>
      <c r="Y13" s="25">
        <v>849</v>
      </c>
      <c r="AA13" s="25">
        <v>1082</v>
      </c>
      <c r="AB13" s="25">
        <v>138</v>
      </c>
      <c r="AC13" s="25">
        <v>1118</v>
      </c>
    </row>
    <row r="14" spans="1:29" ht="12.75">
      <c r="A14" s="5">
        <f t="shared" si="0"/>
        <v>42</v>
      </c>
      <c r="C14" s="24">
        <f t="shared" si="1"/>
        <v>40466</v>
      </c>
      <c r="D14" s="30" t="s">
        <v>62</v>
      </c>
      <c r="E14" s="24">
        <f t="shared" si="2"/>
        <v>40472</v>
      </c>
      <c r="G14" s="25">
        <v>2060</v>
      </c>
      <c r="H14" s="25">
        <v>948</v>
      </c>
      <c r="I14" s="25">
        <v>1826</v>
      </c>
      <c r="K14" s="25">
        <v>1383</v>
      </c>
      <c r="L14" s="25">
        <v>554</v>
      </c>
      <c r="M14" s="25">
        <v>1989</v>
      </c>
      <c r="O14" s="25">
        <v>1111</v>
      </c>
      <c r="P14" s="25">
        <v>220</v>
      </c>
      <c r="Q14" s="25">
        <v>3271</v>
      </c>
      <c r="S14" s="25">
        <v>1021</v>
      </c>
      <c r="T14" s="25">
        <v>84</v>
      </c>
      <c r="U14" s="25">
        <v>4742</v>
      </c>
      <c r="W14" s="25">
        <v>1967</v>
      </c>
      <c r="X14" s="25">
        <v>401</v>
      </c>
      <c r="Y14" s="25">
        <v>884</v>
      </c>
      <c r="AA14" s="25">
        <v>1109</v>
      </c>
      <c r="AB14" s="25">
        <v>154</v>
      </c>
      <c r="AC14" s="25">
        <v>1373</v>
      </c>
    </row>
    <row r="15" spans="1:29" ht="12.75">
      <c r="A15" s="5">
        <f t="shared" si="0"/>
        <v>43</v>
      </c>
      <c r="C15" s="24">
        <f t="shared" si="1"/>
        <v>40473</v>
      </c>
      <c r="D15" s="30" t="s">
        <v>62</v>
      </c>
      <c r="E15" s="24">
        <f t="shared" si="2"/>
        <v>40479</v>
      </c>
      <c r="G15" s="25">
        <v>2062</v>
      </c>
      <c r="H15" s="25">
        <v>978</v>
      </c>
      <c r="I15" s="25">
        <v>1988</v>
      </c>
      <c r="K15" s="25">
        <v>1403</v>
      </c>
      <c r="L15" s="25">
        <v>687</v>
      </c>
      <c r="M15" s="25">
        <v>2094</v>
      </c>
      <c r="O15" s="25">
        <v>1133</v>
      </c>
      <c r="P15" s="25">
        <v>230</v>
      </c>
      <c r="Q15" s="25">
        <v>3296</v>
      </c>
      <c r="S15" s="25">
        <v>1022</v>
      </c>
      <c r="T15" s="25">
        <v>84</v>
      </c>
      <c r="U15" s="25">
        <v>4897</v>
      </c>
      <c r="W15" s="25">
        <v>2024</v>
      </c>
      <c r="X15" s="25">
        <v>439</v>
      </c>
      <c r="Y15" s="25">
        <v>896</v>
      </c>
      <c r="AA15" s="25">
        <v>1126</v>
      </c>
      <c r="AB15" s="25">
        <v>170</v>
      </c>
      <c r="AC15" s="25">
        <v>1396</v>
      </c>
    </row>
    <row r="16" spans="1:29" ht="12.75">
      <c r="A16" s="5">
        <f t="shared" si="0"/>
        <v>44</v>
      </c>
      <c r="C16" s="24">
        <f t="shared" si="1"/>
        <v>40480</v>
      </c>
      <c r="D16" s="30" t="s">
        <v>62</v>
      </c>
      <c r="E16" s="24">
        <f t="shared" si="2"/>
        <v>40486</v>
      </c>
      <c r="G16" s="25">
        <v>2079</v>
      </c>
      <c r="H16" s="25">
        <v>989</v>
      </c>
      <c r="I16" s="25">
        <v>2006</v>
      </c>
      <c r="K16" s="33">
        <v>1426</v>
      </c>
      <c r="L16" s="33">
        <v>772</v>
      </c>
      <c r="M16" s="33">
        <v>2219</v>
      </c>
      <c r="O16" s="25">
        <v>1173</v>
      </c>
      <c r="P16" s="25">
        <v>235</v>
      </c>
      <c r="Q16" s="25">
        <v>3455</v>
      </c>
      <c r="S16" s="25">
        <v>1031</v>
      </c>
      <c r="T16" s="25">
        <v>88</v>
      </c>
      <c r="U16" s="25">
        <v>5018</v>
      </c>
      <c r="W16" s="25">
        <v>2122</v>
      </c>
      <c r="X16" s="25">
        <v>447</v>
      </c>
      <c r="Y16" s="25">
        <v>901</v>
      </c>
      <c r="AA16" s="25">
        <v>1144</v>
      </c>
      <c r="AB16" s="25">
        <v>178</v>
      </c>
      <c r="AC16" s="25">
        <v>1405</v>
      </c>
    </row>
    <row r="17" spans="1:29" ht="12.75">
      <c r="A17" s="5">
        <f t="shared" si="0"/>
        <v>45</v>
      </c>
      <c r="C17" s="24">
        <f t="shared" si="1"/>
        <v>40487</v>
      </c>
      <c r="D17" s="30" t="s">
        <v>62</v>
      </c>
      <c r="E17" s="24">
        <f t="shared" si="2"/>
        <v>40493</v>
      </c>
      <c r="G17" s="25">
        <v>2118</v>
      </c>
      <c r="H17" s="25">
        <v>998</v>
      </c>
      <c r="I17" s="25">
        <v>2025</v>
      </c>
      <c r="K17" s="5"/>
      <c r="O17" s="25">
        <v>1181</v>
      </c>
      <c r="P17" s="25">
        <v>247</v>
      </c>
      <c r="Q17" s="25">
        <v>3880</v>
      </c>
      <c r="S17" s="25">
        <v>1039</v>
      </c>
      <c r="T17" s="25">
        <v>88</v>
      </c>
      <c r="U17" s="25">
        <v>5026</v>
      </c>
      <c r="W17" s="25">
        <v>2122</v>
      </c>
      <c r="X17" s="25">
        <v>447</v>
      </c>
      <c r="Y17" s="25">
        <v>901</v>
      </c>
      <c r="AA17" s="25">
        <v>1180</v>
      </c>
      <c r="AB17" s="25">
        <v>197</v>
      </c>
      <c r="AC17" s="25">
        <v>1657</v>
      </c>
    </row>
    <row r="18" spans="1:29" ht="12.75">
      <c r="A18" s="5">
        <f t="shared" si="0"/>
        <v>46</v>
      </c>
      <c r="C18" s="24">
        <f t="shared" si="1"/>
        <v>40494</v>
      </c>
      <c r="D18" s="30" t="s">
        <v>62</v>
      </c>
      <c r="E18" s="24">
        <f t="shared" si="2"/>
        <v>40500</v>
      </c>
      <c r="G18" s="25">
        <v>2139</v>
      </c>
      <c r="H18" s="25">
        <v>1010</v>
      </c>
      <c r="I18" s="25">
        <v>2034</v>
      </c>
      <c r="K18" s="5"/>
      <c r="O18" s="33">
        <v>1181</v>
      </c>
      <c r="P18" s="33">
        <v>249</v>
      </c>
      <c r="Q18" s="33">
        <v>3884</v>
      </c>
      <c r="S18" s="33">
        <v>1056</v>
      </c>
      <c r="T18" s="33">
        <v>97</v>
      </c>
      <c r="U18" s="33">
        <v>5189</v>
      </c>
      <c r="W18" s="25">
        <v>2128</v>
      </c>
      <c r="X18" s="25">
        <v>447</v>
      </c>
      <c r="Y18" s="25">
        <v>906</v>
      </c>
      <c r="AA18" s="25">
        <v>1191</v>
      </c>
      <c r="AB18" s="25">
        <v>201</v>
      </c>
      <c r="AC18" s="25">
        <v>1670</v>
      </c>
    </row>
    <row r="19" spans="1:29" ht="12.75">
      <c r="A19" s="5">
        <f t="shared" si="0"/>
        <v>47</v>
      </c>
      <c r="C19" s="24">
        <f t="shared" si="1"/>
        <v>40501</v>
      </c>
      <c r="D19" s="30" t="s">
        <v>62</v>
      </c>
      <c r="E19" s="24">
        <f t="shared" si="2"/>
        <v>40507</v>
      </c>
      <c r="G19" s="33">
        <v>2140</v>
      </c>
      <c r="H19" s="33">
        <v>1010</v>
      </c>
      <c r="I19" s="33">
        <v>2034</v>
      </c>
      <c r="K19" s="5"/>
      <c r="W19" s="33">
        <v>2143</v>
      </c>
      <c r="X19" s="33">
        <v>448</v>
      </c>
      <c r="Y19" s="33">
        <v>919</v>
      </c>
      <c r="AA19" s="33">
        <v>1191</v>
      </c>
      <c r="AB19" s="33">
        <v>202</v>
      </c>
      <c r="AC19" s="33">
        <v>1677</v>
      </c>
    </row>
    <row r="20" ht="12.75">
      <c r="I20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73</v>
      </c>
    </row>
    <row r="3" spans="7:29" ht="12.75">
      <c r="G3" s="2" t="s">
        <v>70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65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63</v>
      </c>
      <c r="I5" s="6" t="s">
        <v>8</v>
      </c>
      <c r="J5" s="6"/>
      <c r="K5" s="6" t="s">
        <v>6</v>
      </c>
      <c r="L5" s="6" t="s">
        <v>63</v>
      </c>
      <c r="M5" s="6" t="s">
        <v>8</v>
      </c>
      <c r="N5" s="6"/>
      <c r="O5" s="6" t="s">
        <v>6</v>
      </c>
      <c r="P5" s="6" t="s">
        <v>63</v>
      </c>
      <c r="Q5" s="6" t="s">
        <v>8</v>
      </c>
      <c r="R5" s="6"/>
      <c r="S5" s="6" t="s">
        <v>6</v>
      </c>
      <c r="T5" s="6" t="s">
        <v>63</v>
      </c>
      <c r="U5" s="6" t="s">
        <v>8</v>
      </c>
      <c r="V5" s="6"/>
      <c r="W5" s="6" t="s">
        <v>6</v>
      </c>
      <c r="X5" s="6" t="s">
        <v>63</v>
      </c>
      <c r="Y5" s="6" t="s">
        <v>8</v>
      </c>
      <c r="Z5" s="6"/>
      <c r="AA5" s="6" t="s">
        <v>6</v>
      </c>
      <c r="AB5" s="6" t="s">
        <v>63</v>
      </c>
      <c r="AC5" s="6" t="s">
        <v>8</v>
      </c>
    </row>
    <row r="6" spans="1:29" ht="12.75">
      <c r="A6" s="5">
        <v>24</v>
      </c>
      <c r="C6" s="24">
        <v>40340</v>
      </c>
      <c r="D6" s="30" t="s">
        <v>62</v>
      </c>
      <c r="E6" s="24">
        <v>40346</v>
      </c>
      <c r="K6" s="25"/>
      <c r="L6" s="25"/>
      <c r="M6" s="25"/>
      <c r="O6" s="25"/>
      <c r="P6" s="25"/>
      <c r="Q6" s="25"/>
      <c r="S6" s="25"/>
      <c r="T6" s="25"/>
      <c r="U6" s="25"/>
      <c r="W6" s="25"/>
      <c r="X6" s="25"/>
      <c r="Y6" s="25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4">
        <f aca="true" t="shared" si="1" ref="C7:C18">C6+7</f>
        <v>40347</v>
      </c>
      <c r="D7" s="30" t="s">
        <v>62</v>
      </c>
      <c r="E7" s="24">
        <f aca="true" t="shared" si="2" ref="E7:E18">E6+7</f>
        <v>40353</v>
      </c>
      <c r="K7" s="25"/>
      <c r="L7" s="25"/>
      <c r="M7" s="25"/>
      <c r="O7" s="25"/>
      <c r="P7" s="25"/>
      <c r="Q7" s="25"/>
      <c r="S7" s="25">
        <v>15</v>
      </c>
      <c r="T7" s="5">
        <v>60</v>
      </c>
      <c r="U7" s="25">
        <v>23</v>
      </c>
      <c r="X7" s="25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4">
        <f t="shared" si="1"/>
        <v>40354</v>
      </c>
      <c r="D8" s="30" t="s">
        <v>62</v>
      </c>
      <c r="E8" s="24">
        <f t="shared" si="2"/>
        <v>40360</v>
      </c>
      <c r="G8" s="25"/>
      <c r="H8" s="25"/>
      <c r="I8" s="25"/>
      <c r="K8" s="25"/>
      <c r="L8" s="25"/>
      <c r="M8" s="25"/>
      <c r="O8" s="25"/>
      <c r="P8" s="25"/>
      <c r="Q8" s="25"/>
      <c r="S8" s="25">
        <v>114</v>
      </c>
      <c r="T8" s="5">
        <v>114</v>
      </c>
      <c r="U8" s="25">
        <v>59</v>
      </c>
      <c r="X8" s="25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4">
        <f t="shared" si="1"/>
        <v>40361</v>
      </c>
      <c r="D9" s="30" t="s">
        <v>62</v>
      </c>
      <c r="E9" s="24">
        <f t="shared" si="2"/>
        <v>40367</v>
      </c>
      <c r="G9" s="25"/>
      <c r="H9" s="25"/>
      <c r="I9" s="25"/>
      <c r="K9" s="25"/>
      <c r="L9" s="25"/>
      <c r="M9" s="25"/>
      <c r="O9" s="25"/>
      <c r="P9" s="25"/>
      <c r="Q9" s="25"/>
      <c r="S9" s="25">
        <v>381</v>
      </c>
      <c r="T9" s="5">
        <v>192</v>
      </c>
      <c r="U9" s="25">
        <v>113</v>
      </c>
      <c r="X9" s="25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4">
        <f t="shared" si="1"/>
        <v>40368</v>
      </c>
      <c r="D10" s="30" t="s">
        <v>62</v>
      </c>
      <c r="E10" s="24">
        <f t="shared" si="2"/>
        <v>40374</v>
      </c>
      <c r="G10" s="25"/>
      <c r="H10" s="25"/>
      <c r="I10" s="25"/>
      <c r="K10" s="25"/>
      <c r="L10" s="25"/>
      <c r="M10" s="25"/>
      <c r="O10" s="25"/>
      <c r="P10" s="25"/>
      <c r="Q10" s="25"/>
      <c r="S10" s="25">
        <v>436</v>
      </c>
      <c r="T10" s="5">
        <v>286</v>
      </c>
      <c r="U10" s="25">
        <v>152</v>
      </c>
      <c r="X10" s="25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4">
        <f t="shared" si="1"/>
        <v>40375</v>
      </c>
      <c r="D11" s="30" t="s">
        <v>62</v>
      </c>
      <c r="E11" s="24">
        <f t="shared" si="2"/>
        <v>40381</v>
      </c>
      <c r="G11" s="25">
        <v>151</v>
      </c>
      <c r="H11" s="5">
        <v>40</v>
      </c>
      <c r="I11" s="25">
        <v>11</v>
      </c>
      <c r="K11" s="25">
        <v>11</v>
      </c>
      <c r="L11" s="25">
        <v>14</v>
      </c>
      <c r="M11" s="25">
        <v>2</v>
      </c>
      <c r="P11" s="25"/>
      <c r="S11" s="25">
        <v>461</v>
      </c>
      <c r="T11" s="5">
        <v>302</v>
      </c>
      <c r="U11" s="25">
        <v>165</v>
      </c>
      <c r="W11" s="29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4">
        <f t="shared" si="1"/>
        <v>40382</v>
      </c>
      <c r="D12" s="30" t="s">
        <v>62</v>
      </c>
      <c r="E12" s="24">
        <f t="shared" si="2"/>
        <v>40388</v>
      </c>
      <c r="G12" s="25">
        <v>235</v>
      </c>
      <c r="H12" s="5">
        <v>136</v>
      </c>
      <c r="I12" s="25">
        <v>31</v>
      </c>
      <c r="K12" s="25">
        <v>24</v>
      </c>
      <c r="L12" s="25">
        <v>70</v>
      </c>
      <c r="M12" s="25">
        <v>17</v>
      </c>
      <c r="O12" s="5">
        <v>67</v>
      </c>
      <c r="P12" s="5">
        <v>86</v>
      </c>
      <c r="Q12" s="25">
        <v>76</v>
      </c>
      <c r="S12" s="25">
        <v>785</v>
      </c>
      <c r="T12" s="5">
        <v>324</v>
      </c>
      <c r="U12" s="25">
        <v>203</v>
      </c>
      <c r="W12" s="29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4">
        <f t="shared" si="1"/>
        <v>40389</v>
      </c>
      <c r="D13" s="30" t="s">
        <v>62</v>
      </c>
      <c r="E13" s="24">
        <f t="shared" si="2"/>
        <v>40395</v>
      </c>
      <c r="G13" s="25">
        <v>258</v>
      </c>
      <c r="H13" s="5">
        <v>167</v>
      </c>
      <c r="I13" s="25">
        <v>35</v>
      </c>
      <c r="K13" s="25">
        <v>57</v>
      </c>
      <c r="L13" s="25">
        <v>167</v>
      </c>
      <c r="M13" s="25">
        <v>29</v>
      </c>
      <c r="O13" s="5">
        <v>75</v>
      </c>
      <c r="P13" s="5">
        <v>116</v>
      </c>
      <c r="Q13" s="25">
        <v>83</v>
      </c>
      <c r="S13" s="25">
        <v>839</v>
      </c>
      <c r="T13" s="5">
        <v>331</v>
      </c>
      <c r="U13" s="25">
        <v>219</v>
      </c>
      <c r="W13" s="29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4">
        <f t="shared" si="1"/>
        <v>40396</v>
      </c>
      <c r="D14" s="30" t="s">
        <v>62</v>
      </c>
      <c r="E14" s="24">
        <f t="shared" si="2"/>
        <v>40402</v>
      </c>
      <c r="G14" s="25">
        <v>411</v>
      </c>
      <c r="H14" s="5">
        <v>199</v>
      </c>
      <c r="I14" s="25">
        <v>41</v>
      </c>
      <c r="K14" s="25">
        <v>82</v>
      </c>
      <c r="L14" s="25">
        <v>207</v>
      </c>
      <c r="M14" s="25">
        <v>29</v>
      </c>
      <c r="O14" s="5">
        <v>206</v>
      </c>
      <c r="P14" s="5">
        <v>153</v>
      </c>
      <c r="Q14" s="25">
        <v>87</v>
      </c>
      <c r="S14" s="25">
        <v>854</v>
      </c>
      <c r="T14" s="5">
        <v>333</v>
      </c>
      <c r="U14" s="25">
        <v>224</v>
      </c>
      <c r="W14" s="29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4">
        <f t="shared" si="1"/>
        <v>40403</v>
      </c>
      <c r="D15" s="30" t="s">
        <v>62</v>
      </c>
      <c r="E15" s="24">
        <f t="shared" si="2"/>
        <v>40409</v>
      </c>
      <c r="G15" s="25">
        <v>465</v>
      </c>
      <c r="H15" s="5">
        <v>212</v>
      </c>
      <c r="I15" s="25">
        <v>47</v>
      </c>
      <c r="K15" s="25">
        <v>88</v>
      </c>
      <c r="L15" s="25">
        <v>215</v>
      </c>
      <c r="M15" s="25">
        <v>30</v>
      </c>
      <c r="O15" s="5">
        <v>296</v>
      </c>
      <c r="P15" s="5">
        <v>167</v>
      </c>
      <c r="Q15" s="25">
        <v>93</v>
      </c>
      <c r="S15" s="25">
        <v>897</v>
      </c>
      <c r="T15" s="5">
        <v>335</v>
      </c>
      <c r="U15" s="25">
        <v>234</v>
      </c>
      <c r="W15" s="29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4">
        <f t="shared" si="1"/>
        <v>40410</v>
      </c>
      <c r="D16" s="30" t="s">
        <v>62</v>
      </c>
      <c r="E16" s="24">
        <f t="shared" si="2"/>
        <v>40416</v>
      </c>
      <c r="G16" s="31" t="s">
        <v>64</v>
      </c>
      <c r="H16" s="31" t="s">
        <v>64</v>
      </c>
      <c r="I16" s="31" t="s">
        <v>64</v>
      </c>
      <c r="K16" s="25">
        <v>153</v>
      </c>
      <c r="L16" s="25">
        <v>222</v>
      </c>
      <c r="M16" s="25">
        <v>38</v>
      </c>
      <c r="O16" s="5">
        <v>326</v>
      </c>
      <c r="P16" s="5">
        <v>170</v>
      </c>
      <c r="Q16" s="25">
        <v>94</v>
      </c>
      <c r="S16" s="25">
        <v>911</v>
      </c>
      <c r="T16" s="5">
        <v>335</v>
      </c>
      <c r="U16" s="25">
        <v>239</v>
      </c>
      <c r="W16" s="29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4">
        <f t="shared" si="1"/>
        <v>40417</v>
      </c>
      <c r="D17" s="30" t="s">
        <v>62</v>
      </c>
      <c r="E17" s="24">
        <f t="shared" si="2"/>
        <v>40423</v>
      </c>
      <c r="G17" s="31" t="s">
        <v>64</v>
      </c>
      <c r="H17" s="31" t="s">
        <v>64</v>
      </c>
      <c r="I17" s="31" t="s">
        <v>64</v>
      </c>
      <c r="K17" s="25">
        <v>159</v>
      </c>
      <c r="L17" s="25">
        <v>224</v>
      </c>
      <c r="M17" s="25">
        <v>46</v>
      </c>
      <c r="O17" s="5">
        <v>341</v>
      </c>
      <c r="P17" s="5">
        <v>171</v>
      </c>
      <c r="Q17" s="25">
        <v>97</v>
      </c>
      <c r="S17" s="25">
        <v>915</v>
      </c>
      <c r="T17" s="5">
        <v>335</v>
      </c>
      <c r="U17" s="25">
        <v>252</v>
      </c>
      <c r="W17" s="29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4">
        <f t="shared" si="1"/>
        <v>40424</v>
      </c>
      <c r="D18" s="30" t="s">
        <v>62</v>
      </c>
      <c r="E18" s="24">
        <f t="shared" si="2"/>
        <v>40430</v>
      </c>
      <c r="G18" s="31" t="s">
        <v>64</v>
      </c>
      <c r="H18" s="31" t="s">
        <v>64</v>
      </c>
      <c r="I18" s="31" t="s">
        <v>64</v>
      </c>
      <c r="K18" s="25">
        <v>185</v>
      </c>
      <c r="L18" s="25">
        <v>224</v>
      </c>
      <c r="M18" s="25">
        <v>52</v>
      </c>
      <c r="O18" s="5">
        <v>352</v>
      </c>
      <c r="P18" s="5">
        <v>177</v>
      </c>
      <c r="Q18" s="5">
        <v>99</v>
      </c>
      <c r="S18" s="25">
        <v>923</v>
      </c>
      <c r="T18" s="5">
        <v>336</v>
      </c>
      <c r="U18" s="25">
        <v>259</v>
      </c>
      <c r="W18" s="29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4">
        <f>C18+7</f>
        <v>40431</v>
      </c>
      <c r="D19" s="30" t="s">
        <v>62</v>
      </c>
      <c r="E19" s="24">
        <f>E18+7</f>
        <v>40437</v>
      </c>
      <c r="G19" s="5">
        <v>517</v>
      </c>
      <c r="H19" s="5">
        <v>215</v>
      </c>
      <c r="I19" s="5">
        <v>58</v>
      </c>
      <c r="K19" s="25">
        <v>204</v>
      </c>
      <c r="L19" s="25">
        <v>225</v>
      </c>
      <c r="M19" s="25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4">
        <f>C19+7</f>
        <v>40438</v>
      </c>
      <c r="D20" s="30" t="s">
        <v>62</v>
      </c>
      <c r="E20" s="24">
        <f>E19+7</f>
        <v>40444</v>
      </c>
      <c r="G20" s="5">
        <v>588</v>
      </c>
      <c r="H20" s="5">
        <v>223</v>
      </c>
      <c r="I20" s="5">
        <v>78</v>
      </c>
      <c r="K20" s="25">
        <v>310</v>
      </c>
      <c r="L20" s="25">
        <v>226</v>
      </c>
      <c r="M20" s="25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4">
        <f>C20+7</f>
        <v>40445</v>
      </c>
      <c r="D21" s="30" t="s">
        <v>62</v>
      </c>
      <c r="E21" s="24">
        <f>E20+7</f>
        <v>40451</v>
      </c>
      <c r="G21" s="5">
        <v>711</v>
      </c>
      <c r="H21" s="5">
        <v>229</v>
      </c>
      <c r="I21" s="5">
        <v>96</v>
      </c>
      <c r="K21" s="25">
        <v>372</v>
      </c>
      <c r="L21" s="25">
        <v>239</v>
      </c>
      <c r="M21" s="25">
        <v>92</v>
      </c>
      <c r="O21" s="32">
        <v>401</v>
      </c>
      <c r="P21" s="32">
        <v>184</v>
      </c>
      <c r="Q21" s="32">
        <v>174</v>
      </c>
      <c r="S21" s="32">
        <v>958</v>
      </c>
      <c r="T21" s="32">
        <v>338</v>
      </c>
      <c r="U21" s="32">
        <v>283</v>
      </c>
      <c r="W21" s="28">
        <v>206</v>
      </c>
      <c r="X21" s="28">
        <v>101</v>
      </c>
      <c r="Y21" s="28">
        <v>41</v>
      </c>
      <c r="AA21" s="28">
        <v>268</v>
      </c>
      <c r="AB21" s="28">
        <v>168</v>
      </c>
      <c r="AC21" s="28">
        <v>56</v>
      </c>
    </row>
    <row r="22" spans="1:16" ht="12.75">
      <c r="A22" s="5">
        <f t="shared" si="0"/>
        <v>40</v>
      </c>
      <c r="C22" s="24">
        <f>C21+7</f>
        <v>40452</v>
      </c>
      <c r="D22" s="30" t="s">
        <v>62</v>
      </c>
      <c r="E22" s="24">
        <f>E21+7</f>
        <v>40458</v>
      </c>
      <c r="G22" s="32">
        <v>897</v>
      </c>
      <c r="H22" s="32">
        <v>254</v>
      </c>
      <c r="I22" s="32">
        <v>176</v>
      </c>
      <c r="K22" s="33">
        <v>448</v>
      </c>
      <c r="L22" s="33">
        <v>255</v>
      </c>
      <c r="M22" s="33">
        <v>179</v>
      </c>
      <c r="P22" s="25"/>
    </row>
    <row r="23" spans="1:33" ht="12.75">
      <c r="A23" s="5"/>
      <c r="C23" s="24"/>
      <c r="D23" s="30"/>
      <c r="E23" s="24"/>
      <c r="K23" s="25"/>
      <c r="L23" s="25"/>
      <c r="M23" s="25"/>
      <c r="P23" s="25"/>
      <c r="AE23" s="25"/>
      <c r="AF23" s="25"/>
      <c r="AG23" s="25"/>
    </row>
    <row r="24" spans="1:33" ht="12.75">
      <c r="A24" s="5"/>
      <c r="C24" s="24"/>
      <c r="D24" s="30"/>
      <c r="E24" s="24"/>
      <c r="K24" s="25"/>
      <c r="L24" s="25"/>
      <c r="M24" s="25"/>
      <c r="P24" s="25"/>
      <c r="AE24" s="25"/>
      <c r="AF24" s="25"/>
      <c r="AG24" s="25"/>
    </row>
    <row r="25" spans="1:33" ht="12.75">
      <c r="A25" s="5"/>
      <c r="C25" s="24"/>
      <c r="D25" s="30"/>
      <c r="E25" s="24"/>
      <c r="K25" s="25"/>
      <c r="L25" s="25"/>
      <c r="M25" s="25"/>
      <c r="P25" s="25"/>
      <c r="AE25" s="25"/>
      <c r="AF25" s="25"/>
      <c r="AG25" s="25"/>
    </row>
    <row r="26" spans="1:33" ht="12.75">
      <c r="A26" s="5"/>
      <c r="C26" s="24"/>
      <c r="D26" s="30"/>
      <c r="E26" s="24"/>
      <c r="K26" s="25"/>
      <c r="L26" s="25"/>
      <c r="M26" s="25"/>
      <c r="P26" s="25"/>
      <c r="AE26" s="25"/>
      <c r="AF26" s="25"/>
      <c r="AG26" s="25"/>
    </row>
    <row r="27" spans="1:33" ht="12.75">
      <c r="A27" s="5"/>
      <c r="C27" s="24"/>
      <c r="D27" s="30"/>
      <c r="E27" s="24"/>
      <c r="K27" s="25"/>
      <c r="L27" s="25"/>
      <c r="M27" s="25"/>
      <c r="P27" s="25"/>
      <c r="AE27" s="25"/>
      <c r="AF27" s="25"/>
      <c r="AG27" s="25"/>
    </row>
    <row r="28" spans="1:33" ht="12.75">
      <c r="A28" s="5"/>
      <c r="C28" s="24"/>
      <c r="D28" s="30"/>
      <c r="E28" s="24"/>
      <c r="K28" s="25"/>
      <c r="L28" s="25"/>
      <c r="M28" s="25"/>
      <c r="P28" s="25"/>
      <c r="AE28" s="25"/>
      <c r="AF28" s="25"/>
      <c r="AG28" s="25"/>
    </row>
    <row r="29" spans="1:33" ht="12.75">
      <c r="A29" s="5"/>
      <c r="C29" s="24"/>
      <c r="D29" s="30"/>
      <c r="E29" s="24"/>
      <c r="K29" s="25"/>
      <c r="L29" s="25"/>
      <c r="M29" s="25"/>
      <c r="P29" s="25"/>
      <c r="AE29" s="25"/>
      <c r="AF29" s="25"/>
      <c r="AG29" s="25"/>
    </row>
    <row r="30" spans="1:33" ht="12.75">
      <c r="A30" s="5"/>
      <c r="C30" s="24"/>
      <c r="D30" s="30"/>
      <c r="E30" s="24"/>
      <c r="K30" s="25"/>
      <c r="L30" s="25"/>
      <c r="M30" s="25"/>
      <c r="P30" s="25"/>
      <c r="AE30" s="25"/>
      <c r="AF30" s="25"/>
      <c r="AG3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74</v>
      </c>
    </row>
    <row r="3" spans="7:29" ht="12.75">
      <c r="G3" s="2" t="s">
        <v>71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4">
        <v>40410</v>
      </c>
      <c r="D6" s="30" t="s">
        <v>62</v>
      </c>
      <c r="E6" s="24">
        <v>40416</v>
      </c>
      <c r="K6" s="25"/>
      <c r="L6" s="25"/>
      <c r="M6" s="25"/>
      <c r="O6" s="25"/>
      <c r="P6" s="25"/>
      <c r="Q6" s="25"/>
      <c r="S6" s="25"/>
      <c r="T6" s="25"/>
      <c r="U6" s="25"/>
      <c r="W6" s="25"/>
      <c r="X6" s="25"/>
      <c r="Y6" s="25"/>
    </row>
    <row r="7" spans="1:27" ht="12.75">
      <c r="A7" s="5">
        <f aca="true" t="shared" si="0" ref="A7:A24">A6+1</f>
        <v>35</v>
      </c>
      <c r="C7" s="24">
        <f aca="true" t="shared" si="1" ref="C7:C19">C6+7</f>
        <v>40417</v>
      </c>
      <c r="D7" s="30" t="s">
        <v>62</v>
      </c>
      <c r="E7" s="24">
        <f aca="true" t="shared" si="2" ref="E7:E19">E6+7</f>
        <v>40423</v>
      </c>
      <c r="G7" s="25" t="s">
        <v>66</v>
      </c>
      <c r="K7" s="25" t="s">
        <v>66</v>
      </c>
      <c r="L7" s="25"/>
      <c r="M7" s="25"/>
      <c r="O7" s="25" t="s">
        <v>66</v>
      </c>
      <c r="P7" s="25"/>
      <c r="Q7" s="25"/>
      <c r="S7" s="25" t="s">
        <v>66</v>
      </c>
      <c r="T7" s="25"/>
      <c r="U7" s="25"/>
      <c r="W7" s="25" t="s">
        <v>66</v>
      </c>
      <c r="X7" s="25"/>
      <c r="Y7" s="25"/>
      <c r="AA7" s="25"/>
    </row>
    <row r="8" spans="1:29" ht="12.75">
      <c r="A8" s="5">
        <f t="shared" si="0"/>
        <v>36</v>
      </c>
      <c r="C8" s="24">
        <f t="shared" si="1"/>
        <v>40424</v>
      </c>
      <c r="D8" s="30" t="s">
        <v>62</v>
      </c>
      <c r="E8" s="24">
        <f t="shared" si="2"/>
        <v>40430</v>
      </c>
      <c r="G8" s="25">
        <v>212</v>
      </c>
      <c r="H8" s="25">
        <v>0</v>
      </c>
      <c r="I8" s="25">
        <v>14</v>
      </c>
      <c r="K8" s="25">
        <v>109</v>
      </c>
      <c r="L8" s="25">
        <v>0</v>
      </c>
      <c r="M8" s="25">
        <v>0</v>
      </c>
      <c r="O8" s="25">
        <v>6</v>
      </c>
      <c r="P8" s="25">
        <v>0</v>
      </c>
      <c r="Q8" s="25">
        <v>1</v>
      </c>
      <c r="U8" s="25"/>
      <c r="W8" s="25">
        <v>66</v>
      </c>
      <c r="X8" s="25">
        <v>0</v>
      </c>
      <c r="Y8" s="25">
        <v>0</v>
      </c>
      <c r="AA8" s="25">
        <v>106</v>
      </c>
      <c r="AB8" s="25">
        <v>0</v>
      </c>
      <c r="AC8" s="25">
        <v>2</v>
      </c>
    </row>
    <row r="9" spans="1:29" ht="12.75">
      <c r="A9" s="5">
        <f t="shared" si="0"/>
        <v>37</v>
      </c>
      <c r="C9" s="24">
        <f t="shared" si="1"/>
        <v>40431</v>
      </c>
      <c r="D9" s="30" t="s">
        <v>62</v>
      </c>
      <c r="E9" s="24">
        <f t="shared" si="2"/>
        <v>40437</v>
      </c>
      <c r="G9" s="25">
        <v>870</v>
      </c>
      <c r="H9" s="25">
        <v>0</v>
      </c>
      <c r="I9" s="25">
        <v>19</v>
      </c>
      <c r="K9" s="25">
        <v>572</v>
      </c>
      <c r="L9" s="25">
        <v>0</v>
      </c>
      <c r="M9" s="25">
        <v>2</v>
      </c>
      <c r="O9" s="25">
        <v>193</v>
      </c>
      <c r="P9" s="25">
        <v>0</v>
      </c>
      <c r="Q9" s="25">
        <v>2</v>
      </c>
      <c r="S9" s="25">
        <v>132</v>
      </c>
      <c r="T9" s="25">
        <v>0</v>
      </c>
      <c r="U9" s="25">
        <v>5</v>
      </c>
      <c r="W9" s="25">
        <v>338</v>
      </c>
      <c r="X9" s="25">
        <v>0</v>
      </c>
      <c r="Y9" s="25">
        <v>0</v>
      </c>
      <c r="AA9" s="25">
        <v>235</v>
      </c>
      <c r="AB9" s="25">
        <v>0</v>
      </c>
      <c r="AC9" s="25">
        <v>3</v>
      </c>
    </row>
    <row r="10" spans="1:29" ht="12.75">
      <c r="A10" s="5">
        <f t="shared" si="0"/>
        <v>38</v>
      </c>
      <c r="C10" s="24">
        <f t="shared" si="1"/>
        <v>40438</v>
      </c>
      <c r="D10" s="30" t="s">
        <v>62</v>
      </c>
      <c r="E10" s="24">
        <f t="shared" si="2"/>
        <v>40444</v>
      </c>
      <c r="G10" s="25">
        <v>2888</v>
      </c>
      <c r="H10" s="25">
        <v>0</v>
      </c>
      <c r="I10" s="25">
        <v>20</v>
      </c>
      <c r="K10" s="25">
        <v>1798</v>
      </c>
      <c r="L10" s="25">
        <v>0</v>
      </c>
      <c r="M10" s="25">
        <v>5</v>
      </c>
      <c r="O10" s="25">
        <v>591</v>
      </c>
      <c r="P10" s="25">
        <v>0</v>
      </c>
      <c r="Q10" s="25">
        <v>4</v>
      </c>
      <c r="S10" s="25">
        <v>748</v>
      </c>
      <c r="T10" s="25">
        <v>0</v>
      </c>
      <c r="U10" s="25">
        <v>5</v>
      </c>
      <c r="W10" s="25">
        <v>1006</v>
      </c>
      <c r="X10" s="25">
        <v>0</v>
      </c>
      <c r="Y10" s="25">
        <v>1</v>
      </c>
      <c r="AA10" s="25">
        <v>953</v>
      </c>
      <c r="AB10" s="25">
        <v>0</v>
      </c>
      <c r="AC10" s="25">
        <v>5</v>
      </c>
    </row>
    <row r="11" spans="1:29" ht="12.75">
      <c r="A11" s="5">
        <f t="shared" si="0"/>
        <v>39</v>
      </c>
      <c r="C11" s="24">
        <f t="shared" si="1"/>
        <v>40445</v>
      </c>
      <c r="D11" s="30" t="s">
        <v>62</v>
      </c>
      <c r="E11" s="24">
        <f t="shared" si="2"/>
        <v>40451</v>
      </c>
      <c r="G11" s="25">
        <v>4535</v>
      </c>
      <c r="H11" s="25">
        <v>0</v>
      </c>
      <c r="I11" s="25">
        <v>20</v>
      </c>
      <c r="K11" s="25">
        <v>5334</v>
      </c>
      <c r="L11" s="25">
        <v>0</v>
      </c>
      <c r="M11" s="25">
        <v>7</v>
      </c>
      <c r="O11" s="25">
        <v>1452</v>
      </c>
      <c r="P11" s="25">
        <v>2</v>
      </c>
      <c r="Q11" s="25">
        <v>4</v>
      </c>
      <c r="S11" s="25">
        <v>2635</v>
      </c>
      <c r="T11" s="25">
        <v>0</v>
      </c>
      <c r="U11" s="25">
        <v>9</v>
      </c>
      <c r="W11" s="25">
        <v>2495</v>
      </c>
      <c r="X11" s="25">
        <v>0</v>
      </c>
      <c r="Y11" s="25">
        <v>4</v>
      </c>
      <c r="AA11" s="25">
        <v>1963</v>
      </c>
      <c r="AB11" s="25">
        <v>0</v>
      </c>
      <c r="AC11" s="25">
        <v>6</v>
      </c>
    </row>
    <row r="12" spans="1:29" ht="12.75">
      <c r="A12" s="5">
        <f t="shared" si="0"/>
        <v>40</v>
      </c>
      <c r="C12" s="24">
        <f t="shared" si="1"/>
        <v>40452</v>
      </c>
      <c r="D12" s="30" t="s">
        <v>62</v>
      </c>
      <c r="E12" s="24">
        <f t="shared" si="2"/>
        <v>40458</v>
      </c>
      <c r="G12" s="25">
        <v>6017</v>
      </c>
      <c r="H12" s="25">
        <v>11</v>
      </c>
      <c r="I12" s="25">
        <v>27</v>
      </c>
      <c r="K12" s="25">
        <v>6584</v>
      </c>
      <c r="L12" s="25">
        <v>8</v>
      </c>
      <c r="M12" s="25">
        <v>13</v>
      </c>
      <c r="O12" s="25">
        <v>2661</v>
      </c>
      <c r="P12" s="25">
        <v>8</v>
      </c>
      <c r="Q12" s="25">
        <v>8</v>
      </c>
      <c r="S12" s="25">
        <v>5499</v>
      </c>
      <c r="T12" s="25">
        <v>0</v>
      </c>
      <c r="U12" s="25">
        <v>16</v>
      </c>
      <c r="W12" s="25">
        <v>3659</v>
      </c>
      <c r="X12" s="25">
        <v>5</v>
      </c>
      <c r="Y12" s="25">
        <v>12</v>
      </c>
      <c r="AA12" s="25">
        <v>2836</v>
      </c>
      <c r="AB12" s="25">
        <v>1</v>
      </c>
      <c r="AC12" s="25">
        <v>7</v>
      </c>
    </row>
    <row r="13" spans="1:29" ht="12.75">
      <c r="A13" s="5">
        <f t="shared" si="0"/>
        <v>41</v>
      </c>
      <c r="C13" s="24">
        <f t="shared" si="1"/>
        <v>40459</v>
      </c>
      <c r="D13" s="30" t="s">
        <v>62</v>
      </c>
      <c r="E13" s="24">
        <f t="shared" si="2"/>
        <v>40465</v>
      </c>
      <c r="G13" s="33">
        <v>6550</v>
      </c>
      <c r="H13" s="25">
        <v>51</v>
      </c>
      <c r="I13" s="25">
        <v>29</v>
      </c>
      <c r="K13" s="33">
        <v>6990</v>
      </c>
      <c r="L13" s="25">
        <v>22</v>
      </c>
      <c r="M13" s="25">
        <v>14</v>
      </c>
      <c r="O13" s="33">
        <v>3818</v>
      </c>
      <c r="P13" s="25">
        <v>100</v>
      </c>
      <c r="Q13" s="25">
        <v>33</v>
      </c>
      <c r="S13" s="33">
        <v>6034</v>
      </c>
      <c r="T13" s="25">
        <v>2</v>
      </c>
      <c r="U13" s="25">
        <v>71</v>
      </c>
      <c r="W13" s="33">
        <v>3766</v>
      </c>
      <c r="X13" s="25">
        <v>10</v>
      </c>
      <c r="Y13" s="25">
        <v>21</v>
      </c>
      <c r="AA13" s="33">
        <v>3069</v>
      </c>
      <c r="AB13" s="25">
        <v>1</v>
      </c>
      <c r="AC13" s="25">
        <v>7</v>
      </c>
    </row>
    <row r="14" spans="1:29" ht="12.75">
      <c r="A14" s="5">
        <f t="shared" si="0"/>
        <v>42</v>
      </c>
      <c r="C14" s="24">
        <f t="shared" si="1"/>
        <v>40466</v>
      </c>
      <c r="D14" s="30" t="s">
        <v>62</v>
      </c>
      <c r="E14" s="24">
        <f t="shared" si="2"/>
        <v>40472</v>
      </c>
      <c r="G14" s="25" t="s">
        <v>67</v>
      </c>
      <c r="H14" s="31" t="s">
        <v>68</v>
      </c>
      <c r="I14" s="31" t="s">
        <v>68</v>
      </c>
      <c r="K14" s="25" t="s">
        <v>67</v>
      </c>
      <c r="L14" s="31" t="s">
        <v>68</v>
      </c>
      <c r="M14" s="31" t="s">
        <v>68</v>
      </c>
      <c r="O14" s="25" t="s">
        <v>67</v>
      </c>
      <c r="P14" s="31" t="s">
        <v>68</v>
      </c>
      <c r="Q14" s="31" t="s">
        <v>68</v>
      </c>
      <c r="S14" s="25" t="s">
        <v>67</v>
      </c>
      <c r="T14" s="31" t="s">
        <v>68</v>
      </c>
      <c r="U14" s="31" t="s">
        <v>68</v>
      </c>
      <c r="W14" s="25" t="s">
        <v>67</v>
      </c>
      <c r="X14" s="31" t="s">
        <v>68</v>
      </c>
      <c r="Y14" s="31" t="s">
        <v>68</v>
      </c>
      <c r="AA14" s="25" t="s">
        <v>67</v>
      </c>
      <c r="AB14" s="31" t="s">
        <v>68</v>
      </c>
      <c r="AC14" s="31" t="s">
        <v>68</v>
      </c>
    </row>
    <row r="15" spans="1:29" ht="12.75">
      <c r="A15" s="5">
        <f t="shared" si="0"/>
        <v>43</v>
      </c>
      <c r="C15" s="24">
        <f t="shared" si="1"/>
        <v>40473</v>
      </c>
      <c r="D15" s="30" t="s">
        <v>62</v>
      </c>
      <c r="E15" s="24">
        <f t="shared" si="2"/>
        <v>40479</v>
      </c>
      <c r="G15" s="25">
        <v>1807</v>
      </c>
      <c r="H15" s="25">
        <v>998</v>
      </c>
      <c r="I15" s="25">
        <v>145</v>
      </c>
      <c r="K15" s="25">
        <v>1060</v>
      </c>
      <c r="L15" s="25">
        <v>967</v>
      </c>
      <c r="M15" s="25">
        <v>31</v>
      </c>
      <c r="O15" s="25">
        <v>392</v>
      </c>
      <c r="P15" s="25">
        <v>423</v>
      </c>
      <c r="Q15" s="25">
        <v>45</v>
      </c>
      <c r="S15" s="25">
        <v>120</v>
      </c>
      <c r="T15" s="25">
        <v>34</v>
      </c>
      <c r="U15" s="25">
        <v>111</v>
      </c>
      <c r="W15" s="25">
        <v>334</v>
      </c>
      <c r="X15" s="25">
        <v>404</v>
      </c>
      <c r="Y15" s="25">
        <v>21</v>
      </c>
      <c r="AA15" s="25">
        <v>329</v>
      </c>
      <c r="AB15" s="25">
        <v>535</v>
      </c>
      <c r="AC15" s="25">
        <v>40</v>
      </c>
    </row>
    <row r="16" spans="1:29" ht="12.75">
      <c r="A16" s="5">
        <f t="shared" si="0"/>
        <v>44</v>
      </c>
      <c r="C16" s="24">
        <f t="shared" si="1"/>
        <v>40480</v>
      </c>
      <c r="D16" s="30" t="s">
        <v>62</v>
      </c>
      <c r="E16" s="24">
        <f t="shared" si="2"/>
        <v>40486</v>
      </c>
      <c r="G16" s="25">
        <v>4355</v>
      </c>
      <c r="H16" s="25">
        <v>2225</v>
      </c>
      <c r="I16" s="25">
        <v>186</v>
      </c>
      <c r="K16" s="25">
        <v>4449</v>
      </c>
      <c r="L16" s="25">
        <v>1666</v>
      </c>
      <c r="M16" s="25">
        <v>53</v>
      </c>
      <c r="O16" s="25">
        <v>1887</v>
      </c>
      <c r="P16" s="25">
        <v>1139</v>
      </c>
      <c r="Q16" s="25">
        <v>63</v>
      </c>
      <c r="S16" s="25">
        <v>605</v>
      </c>
      <c r="T16" s="25">
        <v>252</v>
      </c>
      <c r="U16" s="25">
        <v>254</v>
      </c>
      <c r="W16" s="25">
        <v>1045</v>
      </c>
      <c r="X16" s="25">
        <v>611</v>
      </c>
      <c r="Y16" s="25">
        <v>21</v>
      </c>
      <c r="AA16" s="25">
        <v>1036</v>
      </c>
      <c r="AB16" s="25">
        <v>1143</v>
      </c>
      <c r="AC16" s="25">
        <v>69</v>
      </c>
    </row>
    <row r="17" spans="1:29" ht="12.75">
      <c r="A17" s="5">
        <f t="shared" si="0"/>
        <v>45</v>
      </c>
      <c r="C17" s="24">
        <f t="shared" si="1"/>
        <v>40487</v>
      </c>
      <c r="D17" s="30" t="s">
        <v>62</v>
      </c>
      <c r="E17" s="24">
        <f t="shared" si="2"/>
        <v>40493</v>
      </c>
      <c r="G17" s="25">
        <v>9033</v>
      </c>
      <c r="H17" s="25">
        <v>4245</v>
      </c>
      <c r="I17" s="25">
        <v>261</v>
      </c>
      <c r="K17" s="25">
        <v>9142</v>
      </c>
      <c r="L17" s="25">
        <v>4959</v>
      </c>
      <c r="M17" s="25">
        <v>200</v>
      </c>
      <c r="O17" s="25">
        <v>4987</v>
      </c>
      <c r="P17" s="25">
        <v>2437</v>
      </c>
      <c r="Q17" s="25">
        <v>172</v>
      </c>
      <c r="S17" s="25">
        <v>1922</v>
      </c>
      <c r="T17" s="25">
        <v>397</v>
      </c>
      <c r="U17" s="25">
        <v>304</v>
      </c>
      <c r="W17" s="25">
        <v>2789</v>
      </c>
      <c r="X17" s="25">
        <v>959</v>
      </c>
      <c r="Y17" s="25">
        <v>21</v>
      </c>
      <c r="AA17" s="25">
        <v>3189</v>
      </c>
      <c r="AB17" s="25">
        <v>1586</v>
      </c>
      <c r="AC17" s="25">
        <v>107</v>
      </c>
    </row>
    <row r="18" spans="1:29" ht="12.75">
      <c r="A18" s="5">
        <f t="shared" si="0"/>
        <v>46</v>
      </c>
      <c r="C18" s="24">
        <f t="shared" si="1"/>
        <v>40494</v>
      </c>
      <c r="D18" s="30" t="s">
        <v>62</v>
      </c>
      <c r="E18" s="24">
        <f t="shared" si="2"/>
        <v>40500</v>
      </c>
      <c r="G18" s="25">
        <v>11625</v>
      </c>
      <c r="H18" s="25">
        <v>7877</v>
      </c>
      <c r="I18" s="25">
        <v>458</v>
      </c>
      <c r="K18" s="25">
        <v>12084</v>
      </c>
      <c r="L18" s="25">
        <v>7993</v>
      </c>
      <c r="M18" s="25">
        <v>354</v>
      </c>
      <c r="O18" s="25">
        <v>7513</v>
      </c>
      <c r="P18" s="25">
        <v>4947</v>
      </c>
      <c r="Q18" s="25">
        <v>391</v>
      </c>
      <c r="S18" s="25">
        <v>5422</v>
      </c>
      <c r="T18" s="25">
        <v>874</v>
      </c>
      <c r="U18" s="25">
        <v>379</v>
      </c>
      <c r="W18" s="25">
        <v>4169</v>
      </c>
      <c r="X18" s="25">
        <v>3334</v>
      </c>
      <c r="Y18" s="25">
        <v>26</v>
      </c>
      <c r="AA18" s="25">
        <v>5641</v>
      </c>
      <c r="AB18" s="25">
        <v>1932</v>
      </c>
      <c r="AC18" s="25">
        <v>158</v>
      </c>
    </row>
    <row r="19" spans="1:29" ht="12.75">
      <c r="A19" s="5">
        <f t="shared" si="0"/>
        <v>47</v>
      </c>
      <c r="C19" s="24">
        <f t="shared" si="1"/>
        <v>40501</v>
      </c>
      <c r="D19" s="30" t="s">
        <v>62</v>
      </c>
      <c r="E19" s="24">
        <f t="shared" si="2"/>
        <v>40507</v>
      </c>
      <c r="G19" s="25">
        <v>12528</v>
      </c>
      <c r="H19" s="25">
        <v>9065</v>
      </c>
      <c r="I19" s="25">
        <v>589</v>
      </c>
      <c r="K19" s="25">
        <v>12981</v>
      </c>
      <c r="L19" s="25">
        <v>10238</v>
      </c>
      <c r="M19" s="25">
        <v>434</v>
      </c>
      <c r="O19" s="25">
        <v>10141</v>
      </c>
      <c r="P19" s="25">
        <v>6478</v>
      </c>
      <c r="Q19" s="25">
        <v>878</v>
      </c>
      <c r="S19" s="25">
        <v>10263</v>
      </c>
      <c r="T19" s="25">
        <v>1481</v>
      </c>
      <c r="U19" s="25">
        <v>627</v>
      </c>
      <c r="W19" s="25">
        <v>5005</v>
      </c>
      <c r="X19" s="25">
        <v>4040</v>
      </c>
      <c r="Y19" s="25">
        <v>40</v>
      </c>
      <c r="AA19" s="25">
        <v>7162</v>
      </c>
      <c r="AB19" s="25">
        <v>3050</v>
      </c>
      <c r="AC19" s="25">
        <v>202</v>
      </c>
    </row>
    <row r="20" spans="1:29" ht="12.75">
      <c r="A20" s="5">
        <f t="shared" si="0"/>
        <v>48</v>
      </c>
      <c r="C20" s="24">
        <f>C19+7</f>
        <v>40508</v>
      </c>
      <c r="D20" s="30" t="s">
        <v>62</v>
      </c>
      <c r="E20" s="24">
        <f>E19+7</f>
        <v>40514</v>
      </c>
      <c r="G20" s="25">
        <v>12962</v>
      </c>
      <c r="H20" s="25">
        <v>10138</v>
      </c>
      <c r="I20" s="25">
        <v>708</v>
      </c>
      <c r="K20" s="25">
        <v>13517</v>
      </c>
      <c r="L20" s="25">
        <v>12860</v>
      </c>
      <c r="M20" s="25">
        <v>515</v>
      </c>
      <c r="O20" s="25">
        <v>11084</v>
      </c>
      <c r="P20" s="25">
        <v>7884</v>
      </c>
      <c r="Q20" s="25">
        <v>1075</v>
      </c>
      <c r="S20" s="25">
        <v>13490</v>
      </c>
      <c r="T20" s="25">
        <v>2184</v>
      </c>
      <c r="U20" s="25">
        <v>685</v>
      </c>
      <c r="W20" s="25">
        <v>5207</v>
      </c>
      <c r="X20" s="25">
        <v>4644</v>
      </c>
      <c r="Y20" s="25">
        <v>110</v>
      </c>
      <c r="AA20" s="25">
        <v>7383</v>
      </c>
      <c r="AB20" s="25">
        <v>3162</v>
      </c>
      <c r="AC20" s="25">
        <v>214</v>
      </c>
    </row>
    <row r="21" spans="1:29" ht="12.75">
      <c r="A21" s="5">
        <f t="shared" si="0"/>
        <v>49</v>
      </c>
      <c r="C21" s="24">
        <f>C20+7</f>
        <v>40515</v>
      </c>
      <c r="D21" s="30" t="s">
        <v>62</v>
      </c>
      <c r="E21" s="24">
        <f>E20+7</f>
        <v>40521</v>
      </c>
      <c r="G21" s="25">
        <v>13054</v>
      </c>
      <c r="H21" s="25">
        <v>10416</v>
      </c>
      <c r="I21" s="25">
        <v>748</v>
      </c>
      <c r="K21" s="25">
        <v>13749</v>
      </c>
      <c r="L21" s="25">
        <v>15531</v>
      </c>
      <c r="M21" s="25">
        <v>908</v>
      </c>
      <c r="O21" s="25">
        <v>11451</v>
      </c>
      <c r="P21" s="25">
        <v>8839</v>
      </c>
      <c r="Q21" s="25">
        <v>1153</v>
      </c>
      <c r="S21" s="25">
        <v>16050</v>
      </c>
      <c r="T21" s="25">
        <v>2602</v>
      </c>
      <c r="U21" s="25">
        <v>854</v>
      </c>
      <c r="W21" s="25">
        <v>5241</v>
      </c>
      <c r="X21" s="25">
        <v>4942</v>
      </c>
      <c r="Y21" s="25">
        <v>218</v>
      </c>
      <c r="AA21" s="25">
        <v>7465</v>
      </c>
      <c r="AB21" s="25">
        <v>3253</v>
      </c>
      <c r="AC21" s="25">
        <v>260</v>
      </c>
    </row>
    <row r="22" spans="1:29" ht="12.75">
      <c r="A22" s="5">
        <f t="shared" si="0"/>
        <v>50</v>
      </c>
      <c r="C22" s="24">
        <f>C21+7</f>
        <v>40522</v>
      </c>
      <c r="D22" s="30" t="s">
        <v>62</v>
      </c>
      <c r="E22" s="24">
        <f>E21+7</f>
        <v>40528</v>
      </c>
      <c r="G22" s="25">
        <v>13107</v>
      </c>
      <c r="H22" s="25">
        <v>10850</v>
      </c>
      <c r="I22" s="25">
        <v>1313</v>
      </c>
      <c r="K22" s="25">
        <v>13798</v>
      </c>
      <c r="L22" s="25">
        <v>17018</v>
      </c>
      <c r="M22" s="25">
        <v>1468</v>
      </c>
      <c r="O22" s="25">
        <v>11550</v>
      </c>
      <c r="P22" s="25">
        <v>10068</v>
      </c>
      <c r="Q22" s="25">
        <v>1978</v>
      </c>
      <c r="S22" s="25">
        <v>17328</v>
      </c>
      <c r="T22" s="25">
        <v>2802</v>
      </c>
      <c r="U22" s="25">
        <v>1847</v>
      </c>
      <c r="W22" s="25">
        <v>5248</v>
      </c>
      <c r="X22" s="25">
        <v>5081</v>
      </c>
      <c r="Y22" s="25">
        <v>332</v>
      </c>
      <c r="AA22" s="25">
        <v>7479</v>
      </c>
      <c r="AB22" s="25">
        <v>3290</v>
      </c>
      <c r="AC22" s="25">
        <v>267</v>
      </c>
    </row>
    <row r="23" spans="1:29" ht="12.75">
      <c r="A23" s="5">
        <f t="shared" si="0"/>
        <v>51</v>
      </c>
      <c r="C23" s="24">
        <f>C22+7</f>
        <v>40529</v>
      </c>
      <c r="D23" s="30" t="s">
        <v>62</v>
      </c>
      <c r="E23" s="24">
        <f>E22+7</f>
        <v>40535</v>
      </c>
      <c r="G23" s="25">
        <v>13127</v>
      </c>
      <c r="H23" s="25">
        <v>10900</v>
      </c>
      <c r="I23" s="25">
        <v>1575</v>
      </c>
      <c r="K23" s="25">
        <v>13802</v>
      </c>
      <c r="L23" s="25">
        <v>18146</v>
      </c>
      <c r="M23" s="25">
        <v>2298</v>
      </c>
      <c r="O23" s="33">
        <v>11560</v>
      </c>
      <c r="P23" s="25">
        <v>10292</v>
      </c>
      <c r="Q23" s="25">
        <v>3221</v>
      </c>
      <c r="S23" s="25">
        <v>17859</v>
      </c>
      <c r="T23" s="25">
        <v>2884</v>
      </c>
      <c r="U23" s="25">
        <v>2496</v>
      </c>
      <c r="W23" s="25">
        <v>5248</v>
      </c>
      <c r="X23" s="25">
        <v>5142</v>
      </c>
      <c r="Y23" s="25">
        <v>470</v>
      </c>
      <c r="AA23" s="25">
        <v>7487</v>
      </c>
      <c r="AB23" s="25">
        <v>3343</v>
      </c>
      <c r="AC23" s="25">
        <v>528</v>
      </c>
    </row>
    <row r="24" spans="1:29" ht="12.75">
      <c r="A24" s="5">
        <f t="shared" si="0"/>
        <v>52</v>
      </c>
      <c r="C24" s="24">
        <f>C23+7</f>
        <v>40536</v>
      </c>
      <c r="D24" s="30" t="s">
        <v>62</v>
      </c>
      <c r="E24" s="24">
        <v>40543</v>
      </c>
      <c r="G24" s="33">
        <v>13129</v>
      </c>
      <c r="H24" s="25">
        <v>10977</v>
      </c>
      <c r="I24" s="25">
        <v>1979</v>
      </c>
      <c r="K24" s="25">
        <v>13802</v>
      </c>
      <c r="L24" s="25">
        <v>18302</v>
      </c>
      <c r="M24" s="25">
        <v>3392</v>
      </c>
      <c r="O24" s="25"/>
      <c r="P24" s="25">
        <v>10364</v>
      </c>
      <c r="Q24" s="25">
        <v>3980</v>
      </c>
      <c r="S24" s="25">
        <v>18057</v>
      </c>
      <c r="T24" s="25">
        <v>2905</v>
      </c>
      <c r="U24" s="25">
        <v>2910</v>
      </c>
      <c r="W24" s="25">
        <v>5248</v>
      </c>
      <c r="X24" s="25">
        <v>5175</v>
      </c>
      <c r="Y24" s="25">
        <v>557</v>
      </c>
      <c r="AA24" s="25">
        <v>7492</v>
      </c>
      <c r="AB24" s="25">
        <v>3346</v>
      </c>
      <c r="AC24" s="25">
        <v>826</v>
      </c>
    </row>
    <row r="25" spans="1:29" ht="12.75">
      <c r="A25" s="5">
        <v>1</v>
      </c>
      <c r="C25" s="24">
        <v>40179</v>
      </c>
      <c r="D25" s="5" t="s">
        <v>62</v>
      </c>
      <c r="E25" s="24">
        <v>40185</v>
      </c>
      <c r="H25" s="25">
        <v>10982</v>
      </c>
      <c r="I25" s="25">
        <v>2532</v>
      </c>
      <c r="K25" s="25">
        <v>13802</v>
      </c>
      <c r="L25" s="25">
        <v>18349</v>
      </c>
      <c r="M25" s="25">
        <v>5083</v>
      </c>
      <c r="O25" s="25"/>
      <c r="P25" s="25">
        <v>10387</v>
      </c>
      <c r="Q25" s="25">
        <v>4838</v>
      </c>
      <c r="S25" s="25">
        <v>18102</v>
      </c>
      <c r="T25" s="25">
        <v>2917</v>
      </c>
      <c r="U25" s="25">
        <v>3374</v>
      </c>
      <c r="W25" s="25">
        <v>5248</v>
      </c>
      <c r="X25" s="33">
        <v>5178</v>
      </c>
      <c r="Y25" s="25">
        <v>607</v>
      </c>
      <c r="AA25" s="33">
        <v>7494</v>
      </c>
      <c r="AB25" s="25">
        <v>3351</v>
      </c>
      <c r="AC25" s="25">
        <v>1200</v>
      </c>
    </row>
    <row r="26" spans="1:29" ht="12.75">
      <c r="A26" s="5">
        <v>2</v>
      </c>
      <c r="C26" s="24">
        <f>+C25+7</f>
        <v>40186</v>
      </c>
      <c r="D26" s="5" t="s">
        <v>62</v>
      </c>
      <c r="E26" s="24">
        <f>+E25+7</f>
        <v>40192</v>
      </c>
      <c r="H26" s="25">
        <v>10982</v>
      </c>
      <c r="I26" s="25">
        <v>2991</v>
      </c>
      <c r="K26" s="33">
        <v>13803</v>
      </c>
      <c r="L26" s="25">
        <v>18356</v>
      </c>
      <c r="M26" s="25">
        <v>6335</v>
      </c>
      <c r="O26" s="25"/>
      <c r="P26" s="25">
        <v>10391</v>
      </c>
      <c r="Q26" s="25">
        <v>5823</v>
      </c>
      <c r="S26" s="25">
        <v>18110</v>
      </c>
      <c r="T26" s="25">
        <v>2919</v>
      </c>
      <c r="U26" s="25">
        <v>4477</v>
      </c>
      <c r="W26" s="33">
        <v>5249</v>
      </c>
      <c r="X26" s="25"/>
      <c r="Y26" s="25">
        <v>665</v>
      </c>
      <c r="AA26" s="25"/>
      <c r="AB26" s="25">
        <v>3351</v>
      </c>
      <c r="AC26" s="25">
        <v>1995</v>
      </c>
    </row>
    <row r="27" spans="1:29" ht="12.75">
      <c r="A27" s="5">
        <v>3</v>
      </c>
      <c r="C27" s="24">
        <f aca="true" t="shared" si="3" ref="C27:C36">+C26+7</f>
        <v>40193</v>
      </c>
      <c r="D27" s="5" t="s">
        <v>62</v>
      </c>
      <c r="E27" s="24">
        <f aca="true" t="shared" si="4" ref="E27:E36">+E26+7</f>
        <v>40199</v>
      </c>
      <c r="H27" s="25">
        <v>10982</v>
      </c>
      <c r="I27" s="25">
        <v>3468</v>
      </c>
      <c r="L27" s="33">
        <v>18357</v>
      </c>
      <c r="M27" s="25">
        <v>7074</v>
      </c>
      <c r="O27" s="25"/>
      <c r="P27" s="25">
        <v>10399</v>
      </c>
      <c r="Q27" s="25">
        <v>6304</v>
      </c>
      <c r="S27" s="33">
        <v>18112</v>
      </c>
      <c r="T27" s="25">
        <v>2919</v>
      </c>
      <c r="U27" s="25">
        <v>5711</v>
      </c>
      <c r="W27" s="26"/>
      <c r="X27" s="25"/>
      <c r="Y27" s="25">
        <v>787</v>
      </c>
      <c r="AA27" s="25"/>
      <c r="AB27" s="33">
        <v>3352</v>
      </c>
      <c r="AC27" s="25">
        <v>2733</v>
      </c>
    </row>
    <row r="28" spans="1:29" ht="12.75">
      <c r="A28" s="5">
        <v>4</v>
      </c>
      <c r="C28" s="24">
        <f t="shared" si="3"/>
        <v>40200</v>
      </c>
      <c r="D28" s="5" t="s">
        <v>62</v>
      </c>
      <c r="E28" s="24">
        <f t="shared" si="4"/>
        <v>40206</v>
      </c>
      <c r="H28" s="33">
        <v>10983</v>
      </c>
      <c r="I28" s="25">
        <v>4010</v>
      </c>
      <c r="M28" s="25">
        <v>7501</v>
      </c>
      <c r="O28" s="25"/>
      <c r="P28" s="33">
        <v>10400</v>
      </c>
      <c r="Q28" s="25">
        <v>6702</v>
      </c>
      <c r="S28" s="25"/>
      <c r="T28" s="25">
        <v>2923</v>
      </c>
      <c r="U28" s="25">
        <v>7211</v>
      </c>
      <c r="W28" s="26"/>
      <c r="X28" s="25"/>
      <c r="Y28" s="25">
        <v>901</v>
      </c>
      <c r="AA28" s="25"/>
      <c r="AB28" s="25"/>
      <c r="AC28" s="25">
        <v>3189</v>
      </c>
    </row>
    <row r="29" spans="1:29" ht="12.75">
      <c r="A29" s="5">
        <v>5</v>
      </c>
      <c r="C29" s="24">
        <f t="shared" si="3"/>
        <v>40207</v>
      </c>
      <c r="D29" s="5" t="s">
        <v>62</v>
      </c>
      <c r="E29" s="24">
        <f t="shared" si="4"/>
        <v>40213</v>
      </c>
      <c r="I29" s="25">
        <v>4561</v>
      </c>
      <c r="M29" s="25">
        <v>7753</v>
      </c>
      <c r="O29" s="25"/>
      <c r="P29" s="25"/>
      <c r="Q29" s="25">
        <v>7582</v>
      </c>
      <c r="S29" s="25"/>
      <c r="T29" s="33">
        <v>2927</v>
      </c>
      <c r="U29" s="25">
        <v>8116</v>
      </c>
      <c r="W29" s="26"/>
      <c r="X29" s="25"/>
      <c r="Y29" s="25">
        <v>1170</v>
      </c>
      <c r="AA29" s="25"/>
      <c r="AB29" s="25"/>
      <c r="AC29" s="25">
        <v>3452</v>
      </c>
    </row>
    <row r="30" spans="1:29" ht="12.75">
      <c r="A30" s="5">
        <v>6</v>
      </c>
      <c r="C30" s="24">
        <f t="shared" si="3"/>
        <v>40214</v>
      </c>
      <c r="D30" s="5" t="s">
        <v>62</v>
      </c>
      <c r="E30" s="24">
        <f t="shared" si="4"/>
        <v>40220</v>
      </c>
      <c r="I30" s="25">
        <v>4937</v>
      </c>
      <c r="M30" s="25">
        <v>7960</v>
      </c>
      <c r="O30" s="25"/>
      <c r="P30" s="25"/>
      <c r="Q30" s="25">
        <v>8875</v>
      </c>
      <c r="S30" s="25"/>
      <c r="T30" s="25"/>
      <c r="U30" s="25">
        <v>8683</v>
      </c>
      <c r="W30" s="26"/>
      <c r="X30" s="25"/>
      <c r="Y30" s="25">
        <v>1440</v>
      </c>
      <c r="AA30" s="25"/>
      <c r="AB30" s="25"/>
      <c r="AC30" s="25">
        <v>3738</v>
      </c>
    </row>
    <row r="31" spans="1:29" ht="12.75">
      <c r="A31" s="5">
        <v>7</v>
      </c>
      <c r="C31" s="24">
        <f t="shared" si="3"/>
        <v>40221</v>
      </c>
      <c r="D31" s="5" t="s">
        <v>62</v>
      </c>
      <c r="E31" s="24">
        <f t="shared" si="4"/>
        <v>40227</v>
      </c>
      <c r="I31" s="25">
        <v>5211</v>
      </c>
      <c r="M31" s="25">
        <v>8037</v>
      </c>
      <c r="O31" s="25"/>
      <c r="P31" s="25"/>
      <c r="Q31" s="25">
        <v>9879</v>
      </c>
      <c r="S31" s="25"/>
      <c r="T31" s="25"/>
      <c r="U31" s="25">
        <v>9530</v>
      </c>
      <c r="W31" s="26"/>
      <c r="X31" s="25"/>
      <c r="Y31" s="25">
        <v>1671</v>
      </c>
      <c r="AA31" s="25"/>
      <c r="AB31" s="25"/>
      <c r="AC31" s="25">
        <v>3956</v>
      </c>
    </row>
    <row r="32" spans="1:29" ht="12.75">
      <c r="A32" s="5">
        <v>8</v>
      </c>
      <c r="C32" s="24">
        <f t="shared" si="3"/>
        <v>40228</v>
      </c>
      <c r="D32" s="5" t="s">
        <v>62</v>
      </c>
      <c r="E32" s="24">
        <f t="shared" si="4"/>
        <v>40234</v>
      </c>
      <c r="I32" s="25">
        <v>5468</v>
      </c>
      <c r="M32" s="25">
        <v>8066</v>
      </c>
      <c r="O32" s="25"/>
      <c r="P32" s="25"/>
      <c r="Q32" s="25">
        <v>10633</v>
      </c>
      <c r="S32" s="25"/>
      <c r="T32" s="25"/>
      <c r="U32" s="25">
        <v>10370</v>
      </c>
      <c r="W32" s="26"/>
      <c r="X32" s="25"/>
      <c r="Y32" s="25">
        <v>1918</v>
      </c>
      <c r="AA32" s="25"/>
      <c r="AB32" s="25"/>
      <c r="AC32" s="25">
        <v>4088</v>
      </c>
    </row>
    <row r="33" spans="1:29" ht="12.75">
      <c r="A33" s="5">
        <v>9</v>
      </c>
      <c r="C33" s="24">
        <f t="shared" si="3"/>
        <v>40235</v>
      </c>
      <c r="D33" s="5" t="s">
        <v>62</v>
      </c>
      <c r="E33" s="24">
        <f t="shared" si="4"/>
        <v>40241</v>
      </c>
      <c r="I33" s="25">
        <v>5649</v>
      </c>
      <c r="M33" s="25">
        <v>8100</v>
      </c>
      <c r="O33" s="25"/>
      <c r="P33" s="25"/>
      <c r="Q33" s="25">
        <v>11003</v>
      </c>
      <c r="S33" s="25"/>
      <c r="T33" s="25"/>
      <c r="U33" s="25">
        <v>11168</v>
      </c>
      <c r="W33" s="26"/>
      <c r="X33" s="25"/>
      <c r="Y33" s="25">
        <v>2083</v>
      </c>
      <c r="AA33" s="25"/>
      <c r="AB33" s="25"/>
      <c r="AC33" s="25">
        <v>4191</v>
      </c>
    </row>
    <row r="34" spans="1:29" ht="12.75">
      <c r="A34" s="5">
        <v>10</v>
      </c>
      <c r="C34" s="24">
        <f t="shared" si="3"/>
        <v>40242</v>
      </c>
      <c r="D34" s="5" t="s">
        <v>62</v>
      </c>
      <c r="E34" s="24">
        <f t="shared" si="4"/>
        <v>40248</v>
      </c>
      <c r="I34" s="25">
        <v>5712</v>
      </c>
      <c r="M34" s="25">
        <v>8129</v>
      </c>
      <c r="O34" s="25"/>
      <c r="P34" s="25"/>
      <c r="Q34" s="25">
        <v>11310</v>
      </c>
      <c r="S34" s="25"/>
      <c r="T34" s="25"/>
      <c r="U34" s="25">
        <v>11342</v>
      </c>
      <c r="W34" s="26"/>
      <c r="X34" s="25"/>
      <c r="Y34" s="25">
        <v>2184</v>
      </c>
      <c r="AA34" s="25"/>
      <c r="AB34" s="25"/>
      <c r="AC34" s="33">
        <v>4244</v>
      </c>
    </row>
    <row r="35" spans="1:29" ht="12.75">
      <c r="A35" s="5">
        <v>11</v>
      </c>
      <c r="C35" s="24">
        <f t="shared" si="3"/>
        <v>40249</v>
      </c>
      <c r="D35" s="5" t="s">
        <v>62</v>
      </c>
      <c r="E35" s="24">
        <f t="shared" si="4"/>
        <v>40255</v>
      </c>
      <c r="I35" s="33">
        <v>5731</v>
      </c>
      <c r="M35" s="33">
        <v>8143</v>
      </c>
      <c r="O35" s="25"/>
      <c r="P35" s="25"/>
      <c r="Q35" s="33">
        <v>11547</v>
      </c>
      <c r="S35" s="25"/>
      <c r="T35" s="25"/>
      <c r="U35" s="33">
        <v>11399</v>
      </c>
      <c r="W35" s="26"/>
      <c r="X35" s="25"/>
      <c r="Y35" s="25">
        <v>2327</v>
      </c>
      <c r="AA35" s="25"/>
      <c r="AB35" s="25"/>
      <c r="AC35" s="25"/>
    </row>
    <row r="36" spans="1:25" ht="12.75">
      <c r="A36" s="5">
        <v>12</v>
      </c>
      <c r="C36" s="24">
        <f t="shared" si="3"/>
        <v>40256</v>
      </c>
      <c r="D36" s="5" t="s">
        <v>62</v>
      </c>
      <c r="E36" s="24">
        <f t="shared" si="4"/>
        <v>40262</v>
      </c>
      <c r="O36" s="5"/>
      <c r="P36" s="5"/>
      <c r="Q36" s="5"/>
      <c r="W36" s="25"/>
      <c r="X36" s="25"/>
      <c r="Y36" s="25">
        <v>2459</v>
      </c>
    </row>
    <row r="37" spans="23:25" ht="12.75">
      <c r="W37" s="25"/>
      <c r="X37" s="25"/>
      <c r="Y37" s="33">
        <v>2495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2010-03-12T00:08:14Z</cp:lastPrinted>
  <dcterms:created xsi:type="dcterms:W3CDTF">2004-07-26T22:42:45Z</dcterms:created>
  <dcterms:modified xsi:type="dcterms:W3CDTF">2010-08-20T19:40:20Z</dcterms:modified>
  <cp:category/>
  <cp:version/>
  <cp:contentType/>
  <cp:contentStatus/>
</cp:coreProperties>
</file>