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INFO page" sheetId="1" r:id="rId1"/>
    <sheet name="WC Weir-2010" sheetId="2" r:id="rId2"/>
    <sheet name="JC Weir-2010" sheetId="3" r:id="rId3"/>
    <sheet name="TRH-2010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<sst xmlns="http://schemas.openxmlformats.org/spreadsheetml/2006/main" count="391" uniqueCount="89">
  <si>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</si>
  <si>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</si>
  <si>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</si>
  <si>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</si>
  <si>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</si>
  <si>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</si>
  <si>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</si>
  <si>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</si>
  <si>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</si>
  <si>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</si>
  <si>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</si>
  <si>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</si>
  <si>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</si>
  <si>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</si>
  <si>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</si>
  <si>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</si>
  <si>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</si>
  <si>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</si>
  <si>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</si>
  <si>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</si>
  <si>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</si>
  <si>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</si>
  <si>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</si>
  <si>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</si>
  <si>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</si>
  <si>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</si>
  <si>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</si>
  <si>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</si>
  <si>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</si>
  <si>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</si>
  <si>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</si>
  <si>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</si>
  <si>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</si>
  <si>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</si>
  <si>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</si>
  <si>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</si>
  <si>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</si>
  <si>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</si>
  <si>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</si>
  <si>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</si>
  <si>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</si>
  <si>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</si>
  <si>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</si>
  <si>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</si>
  <si>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</si>
  <si>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</si>
  <si>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</si>
  <si>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</si>
  <si>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</si>
  <si>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</si>
  <si>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</si>
  <si>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</si>
  <si>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</si>
  <si>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</si>
  <si>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</si>
  <si>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</si>
  <si>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</si>
  <si>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</si>
  <si>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</si>
  <si>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</si>
  <si>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</si>
  <si>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</si>
  <si>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</si>
  <si>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</si>
  <si>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</si>
  <si>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</si>
  <si>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</si>
  <si>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</si>
  <si>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</si>
  <si>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</si>
  <si>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</si>
  <si>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</si>
  <si>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</si>
  <si>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</si>
  <si>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</si>
  <si>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</si>
  <si>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</si>
  <si>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</si>
  <si>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</si>
  <si>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</si>
  <si>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</si>
  <si>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</si>
  <si>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</si>
  <si>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</si>
  <si>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</si>
  <si>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</si>
  <si>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</si>
  <si>
    <t xml:space="preserve">Junction City Weir trapping summary for the 2010 season.  1/  </t>
  </si>
  <si>
    <t>JC weir has been removed for the 2010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</si>
</sst>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85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78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E1">
      <selection activeCell="AE14" sqref="AE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33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142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2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4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76</v>
      </c>
      <c r="AE9" s="5">
        <v>38</v>
      </c>
      <c r="AF9" s="5"/>
      <c r="AG9" s="5">
        <f t="shared" si="1"/>
        <v>87</v>
      </c>
      <c r="AH9" s="5">
        <f t="shared" si="1"/>
        <v>45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87</v>
      </c>
      <c r="M10" s="5">
        <v>8</v>
      </c>
      <c r="N10" s="5"/>
      <c r="O10" s="5">
        <f t="shared" si="0"/>
        <v>124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96</v>
      </c>
      <c r="M11" s="5">
        <v>17</v>
      </c>
      <c r="N11" s="5"/>
      <c r="O11" s="5">
        <f t="shared" si="0"/>
        <v>134</v>
      </c>
      <c r="P11" s="5">
        <f t="shared" si="0"/>
        <v>18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31</v>
      </c>
      <c r="AC11" s="5"/>
      <c r="AD11" s="5">
        <v>280</v>
      </c>
      <c r="AE11" s="5">
        <v>152</v>
      </c>
      <c r="AF11" s="5"/>
      <c r="AG11" s="5">
        <f t="shared" si="1"/>
        <v>319</v>
      </c>
      <c r="AH11" s="5">
        <f t="shared" si="1"/>
        <v>183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49</v>
      </c>
      <c r="J12" s="5">
        <v>2</v>
      </c>
      <c r="K12" s="5"/>
      <c r="L12" s="5">
        <v>139</v>
      </c>
      <c r="M12" s="5">
        <v>18</v>
      </c>
      <c r="N12" s="5"/>
      <c r="O12" s="5">
        <f t="shared" si="0"/>
        <v>188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227</v>
      </c>
      <c r="V12" s="5">
        <v>201</v>
      </c>
      <c r="W12" s="5"/>
      <c r="X12" s="5">
        <f t="shared" si="4"/>
        <v>273</v>
      </c>
      <c r="Y12" s="5">
        <f>S12+V12</f>
        <v>246</v>
      </c>
      <c r="Z12" s="28"/>
      <c r="AA12" s="5">
        <v>4</v>
      </c>
      <c r="AB12" s="5">
        <v>2</v>
      </c>
      <c r="AC12" s="5"/>
      <c r="AD12" s="5">
        <v>130</v>
      </c>
      <c r="AE12" s="5">
        <v>76</v>
      </c>
      <c r="AF12" s="5"/>
      <c r="AG12" s="5">
        <f t="shared" si="1"/>
        <v>134</v>
      </c>
      <c r="AH12" s="5">
        <f t="shared" si="1"/>
        <v>78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>
        <v>5</v>
      </c>
      <c r="H13" s="5"/>
      <c r="I13" s="5">
        <v>32</v>
      </c>
      <c r="J13" s="5">
        <v>2</v>
      </c>
      <c r="K13" s="5"/>
      <c r="L13" s="5">
        <v>165</v>
      </c>
      <c r="M13" s="5">
        <v>36</v>
      </c>
      <c r="N13" s="5"/>
      <c r="O13" s="5">
        <f t="shared" si="0"/>
        <v>197</v>
      </c>
      <c r="P13" s="5">
        <f t="shared" si="0"/>
        <v>38</v>
      </c>
      <c r="Q13" s="28"/>
      <c r="R13" s="5">
        <v>61</v>
      </c>
      <c r="S13" s="5">
        <v>57</v>
      </c>
      <c r="T13" s="5"/>
      <c r="U13" s="5">
        <v>267</v>
      </c>
      <c r="V13" s="5">
        <v>229</v>
      </c>
      <c r="W13" s="5"/>
      <c r="X13" s="5">
        <f t="shared" si="4"/>
        <v>328</v>
      </c>
      <c r="Y13" s="5">
        <f t="shared" si="4"/>
        <v>286</v>
      </c>
      <c r="Z13" s="28"/>
      <c r="AA13" s="5">
        <v>5</v>
      </c>
      <c r="AB13" s="5">
        <v>4</v>
      </c>
      <c r="AC13" s="5"/>
      <c r="AD13" s="29">
        <v>69</v>
      </c>
      <c r="AE13" s="5">
        <v>48</v>
      </c>
      <c r="AF13" s="5"/>
      <c r="AG13" s="29">
        <f t="shared" si="1"/>
        <v>74</v>
      </c>
      <c r="AH13" s="5">
        <f t="shared" si="1"/>
        <v>52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>
        <v>5</v>
      </c>
      <c r="H14" s="5"/>
      <c r="I14" s="5">
        <v>7</v>
      </c>
      <c r="J14" s="5">
        <v>1</v>
      </c>
      <c r="K14" s="5"/>
      <c r="L14" s="5">
        <v>56</v>
      </c>
      <c r="M14" s="5">
        <v>11</v>
      </c>
      <c r="N14" s="5"/>
      <c r="O14" s="5">
        <f t="shared" si="0"/>
        <v>63</v>
      </c>
      <c r="P14" s="5">
        <f t="shared" si="0"/>
        <v>12</v>
      </c>
      <c r="Q14" s="28"/>
      <c r="R14" s="5">
        <v>33</v>
      </c>
      <c r="S14" s="5">
        <v>31</v>
      </c>
      <c r="T14" s="5"/>
      <c r="U14" s="5">
        <v>237</v>
      </c>
      <c r="V14" s="5">
        <v>206</v>
      </c>
      <c r="W14" s="5"/>
      <c r="X14" s="5">
        <f t="shared" si="4"/>
        <v>270</v>
      </c>
      <c r="Y14" s="5">
        <f t="shared" si="4"/>
        <v>237</v>
      </c>
      <c r="Z14" s="28"/>
      <c r="AA14" s="5">
        <v>5</v>
      </c>
      <c r="AB14" s="5">
        <v>4</v>
      </c>
      <c r="AC14" s="5"/>
      <c r="AD14" s="29">
        <v>98</v>
      </c>
      <c r="AE14" s="29">
        <v>63</v>
      </c>
      <c r="AF14" s="29"/>
      <c r="AG14" s="29">
        <f t="shared" si="1"/>
        <v>103</v>
      </c>
      <c r="AH14" s="29">
        <f t="shared" si="1"/>
        <v>67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>
        <v>5</v>
      </c>
      <c r="H15" s="5"/>
      <c r="I15" s="5">
        <v>5</v>
      </c>
      <c r="J15" s="5">
        <v>1</v>
      </c>
      <c r="K15" s="5"/>
      <c r="L15" s="5">
        <v>106</v>
      </c>
      <c r="M15" s="5">
        <v>19</v>
      </c>
      <c r="N15" s="5"/>
      <c r="O15" s="5">
        <f t="shared" si="0"/>
        <v>111</v>
      </c>
      <c r="P15" s="5">
        <f t="shared" si="0"/>
        <v>20</v>
      </c>
      <c r="Q15" s="28"/>
      <c r="R15" s="5">
        <v>0</v>
      </c>
      <c r="S15" s="5">
        <v>0</v>
      </c>
      <c r="T15" s="5"/>
      <c r="U15" s="5">
        <v>11</v>
      </c>
      <c r="V15" s="5">
        <v>10</v>
      </c>
      <c r="W15" s="5"/>
      <c r="X15" s="5">
        <f t="shared" si="4"/>
        <v>11</v>
      </c>
      <c r="Y15" s="5">
        <f t="shared" si="4"/>
        <v>10</v>
      </c>
      <c r="Z15" s="28"/>
      <c r="AA15" s="5">
        <v>0</v>
      </c>
      <c r="AB15" s="5">
        <v>0</v>
      </c>
      <c r="AC15" s="5"/>
      <c r="AD15" s="5">
        <v>6</v>
      </c>
      <c r="AE15" s="5">
        <v>5</v>
      </c>
      <c r="AF15" s="5"/>
      <c r="AG15" s="5">
        <f t="shared" si="1"/>
        <v>6</v>
      </c>
      <c r="AH15" s="5">
        <f t="shared" si="1"/>
        <v>5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>
        <v>1</v>
      </c>
      <c r="H16" s="5"/>
      <c r="I16" s="5">
        <v>0</v>
      </c>
      <c r="J16" s="5">
        <v>0</v>
      </c>
      <c r="K16" s="5"/>
      <c r="L16" s="5">
        <v>7</v>
      </c>
      <c r="M16" s="5">
        <v>0</v>
      </c>
      <c r="N16" s="5"/>
      <c r="O16" s="5">
        <f t="shared" si="0"/>
        <v>7</v>
      </c>
      <c r="P16" s="5">
        <f t="shared" si="0"/>
        <v>0</v>
      </c>
      <c r="Q16" s="28"/>
      <c r="R16" s="5">
        <v>0</v>
      </c>
      <c r="S16" s="5">
        <v>0</v>
      </c>
      <c r="T16" s="5"/>
      <c r="U16" s="5">
        <v>0</v>
      </c>
      <c r="V16" s="5">
        <v>0</v>
      </c>
      <c r="W16" s="5"/>
      <c r="X16" s="5">
        <f t="shared" si="4"/>
        <v>0</v>
      </c>
      <c r="Y16" s="5">
        <f t="shared" si="4"/>
        <v>0</v>
      </c>
      <c r="Z16" s="28"/>
      <c r="AA16" s="5">
        <v>0</v>
      </c>
      <c r="AB16" s="5">
        <v>0</v>
      </c>
      <c r="AC16" s="5"/>
      <c r="AD16" s="5">
        <v>0</v>
      </c>
      <c r="AE16" s="5">
        <v>0</v>
      </c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46</v>
      </c>
      <c r="H22" s="5"/>
      <c r="I22" s="5">
        <f>SUM(I7:I21)</f>
        <v>306</v>
      </c>
      <c r="J22" s="5">
        <f>SUM(J7:J21)</f>
        <v>10</v>
      </c>
      <c r="K22" s="29"/>
      <c r="L22" s="5">
        <f>SUM(L7:L21)</f>
        <v>993</v>
      </c>
      <c r="M22" s="5">
        <f>SUM(M7:M21)</f>
        <v>119</v>
      </c>
      <c r="N22" s="29"/>
      <c r="O22" s="29">
        <f>SUM(O7:O21)</f>
        <v>1299</v>
      </c>
      <c r="P22" s="5">
        <f>SUM(P7:P21)</f>
        <v>129</v>
      </c>
      <c r="Q22" s="30"/>
      <c r="R22" s="5">
        <f>SUM(R7:R21)</f>
        <v>146</v>
      </c>
      <c r="S22" s="5">
        <f>SUM(S7:S21)</f>
        <v>139</v>
      </c>
      <c r="T22" s="29"/>
      <c r="U22" s="5">
        <f>SUM(U7:U21)</f>
        <v>763</v>
      </c>
      <c r="V22" s="5">
        <f>SUM(V7:V21)</f>
        <v>666</v>
      </c>
      <c r="W22" s="29"/>
      <c r="X22" s="5">
        <f>SUM(X7:X21)</f>
        <v>909</v>
      </c>
      <c r="Y22" s="5">
        <f>SUM(Y7:Y21)</f>
        <v>805</v>
      </c>
      <c r="Z22" s="30"/>
      <c r="AA22" s="5">
        <f>SUM(AA7:AA21)</f>
        <v>101</v>
      </c>
      <c r="AB22" s="5">
        <f>SUM(AB7:AB21)</f>
        <v>69</v>
      </c>
      <c r="AC22" s="29"/>
      <c r="AD22" s="5">
        <f>SUM(AD7:AD21)</f>
        <v>822</v>
      </c>
      <c r="AE22" s="5">
        <f>SUM(AE7:AE21)</f>
        <v>449</v>
      </c>
      <c r="AF22" s="29"/>
      <c r="AG22" s="5">
        <f>SUM(AG7:AG21)</f>
        <v>923</v>
      </c>
      <c r="AH22" s="5">
        <f>SUM(AH7:AH21)</f>
        <v>518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A1">
      <selection activeCell="AD21" sqref="AD2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37</v>
      </c>
      <c r="M14" s="13">
        <v>3</v>
      </c>
      <c r="N14" s="13"/>
      <c r="O14" s="13">
        <f aca="true" t="shared" si="4" ref="O14:P16">SUM(I14,L14)</f>
        <v>43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0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0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1</v>
      </c>
      <c r="AE19" s="13">
        <v>0</v>
      </c>
      <c r="AF19" s="13"/>
      <c r="AG19" s="13">
        <f aca="true" t="shared" si="9" ref="AG19:AH21">SUM(AA19,AD19)</f>
        <v>1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179</v>
      </c>
      <c r="M24" s="5">
        <f>SUM(M7:M22)</f>
        <v>22</v>
      </c>
      <c r="N24" s="5"/>
      <c r="O24" s="5">
        <f>SUM(O7:O22)</f>
        <v>222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3</v>
      </c>
      <c r="AB24" s="5">
        <f>SUM(AB7:AB22)</f>
        <v>2</v>
      </c>
      <c r="AC24" s="5"/>
      <c r="AD24" s="5">
        <f>SUM(AD7:AD22)</f>
        <v>18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64" t="s">
        <v>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zoomScalePageLayoutView="0" workbookViewId="0" topLeftCell="B7">
      <selection activeCell="Z1" sqref="Z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103</v>
      </c>
      <c r="K7" s="38">
        <v>30</v>
      </c>
      <c r="L7" s="38"/>
      <c r="M7" s="29">
        <f>G7+J7</f>
        <v>119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35</v>
      </c>
      <c r="H8" s="38">
        <v>8</v>
      </c>
      <c r="I8" s="38"/>
      <c r="J8" s="38">
        <v>455</v>
      </c>
      <c r="K8" s="38">
        <v>127</v>
      </c>
      <c r="L8" s="38"/>
      <c r="M8" s="29">
        <f aca="true" t="shared" si="0" ref="M8:N10">G8+J8</f>
        <v>490</v>
      </c>
      <c r="N8" s="29">
        <f t="shared" si="0"/>
        <v>135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2</v>
      </c>
      <c r="AA8" s="38">
        <v>0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46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565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0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>
        <v>47</v>
      </c>
      <c r="H10" s="38">
        <v>7</v>
      </c>
      <c r="I10" s="38"/>
      <c r="J10" s="38">
        <v>808</v>
      </c>
      <c r="K10" s="38">
        <v>167</v>
      </c>
      <c r="L10" s="38"/>
      <c r="M10" s="29">
        <f t="shared" si="0"/>
        <v>855</v>
      </c>
      <c r="N10" s="29">
        <f t="shared" si="0"/>
        <v>174</v>
      </c>
      <c r="O10" s="39"/>
      <c r="P10" s="38">
        <v>0</v>
      </c>
      <c r="Q10" s="38">
        <v>0</v>
      </c>
      <c r="R10" s="38"/>
      <c r="S10" s="38">
        <v>0</v>
      </c>
      <c r="T10" s="38">
        <v>0</v>
      </c>
      <c r="U10" s="38"/>
      <c r="V10" s="29">
        <f t="shared" si="1"/>
        <v>0</v>
      </c>
      <c r="W10" s="29">
        <f t="shared" si="1"/>
        <v>0</v>
      </c>
      <c r="X10" s="40"/>
      <c r="Y10" s="38"/>
      <c r="Z10" s="38">
        <v>1</v>
      </c>
      <c r="AA10" s="38">
        <v>0</v>
      </c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>
        <v>69</v>
      </c>
      <c r="H11" s="38">
        <v>18</v>
      </c>
      <c r="I11" s="38"/>
      <c r="J11" s="38">
        <v>604</v>
      </c>
      <c r="K11" s="38">
        <v>108</v>
      </c>
      <c r="L11" s="38"/>
      <c r="M11" s="29">
        <f>G11+J11</f>
        <v>673</v>
      </c>
      <c r="N11" s="29">
        <f>H11+K11</f>
        <v>126</v>
      </c>
      <c r="O11" s="39"/>
      <c r="P11" s="38">
        <v>1</v>
      </c>
      <c r="Q11" s="38">
        <v>1</v>
      </c>
      <c r="R11" s="38"/>
      <c r="S11" s="38">
        <v>5</v>
      </c>
      <c r="T11" s="38">
        <v>4</v>
      </c>
      <c r="U11" s="38"/>
      <c r="V11" s="29">
        <f t="shared" si="1"/>
        <v>6</v>
      </c>
      <c r="W11" s="29">
        <f t="shared" si="1"/>
        <v>5</v>
      </c>
      <c r="X11" s="40"/>
      <c r="Y11" s="38"/>
      <c r="Z11" s="38">
        <v>2</v>
      </c>
      <c r="AA11" s="38">
        <v>2</v>
      </c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>
        <v>24</v>
      </c>
      <c r="H12" s="38">
        <v>6</v>
      </c>
      <c r="I12" s="38"/>
      <c r="J12" s="38">
        <v>133</v>
      </c>
      <c r="K12" s="38">
        <v>24</v>
      </c>
      <c r="L12" s="38"/>
      <c r="M12" s="29">
        <f>G12+J12</f>
        <v>157</v>
      </c>
      <c r="N12" s="29">
        <f>H12+K12</f>
        <v>30</v>
      </c>
      <c r="O12" s="39"/>
      <c r="P12" s="38">
        <v>12</v>
      </c>
      <c r="Q12" s="38">
        <v>11</v>
      </c>
      <c r="R12" s="38"/>
      <c r="S12" s="38">
        <v>40</v>
      </c>
      <c r="T12" s="38">
        <v>40</v>
      </c>
      <c r="U12" s="38"/>
      <c r="V12" s="29">
        <f t="shared" si="1"/>
        <v>52</v>
      </c>
      <c r="W12" s="29">
        <f t="shared" si="1"/>
        <v>51</v>
      </c>
      <c r="X12" s="40"/>
      <c r="Y12" s="38"/>
      <c r="Z12" s="38">
        <v>3</v>
      </c>
      <c r="AA12" s="38">
        <v>3</v>
      </c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237</v>
      </c>
      <c r="H14" s="38">
        <f>SUM(H7:H13)</f>
        <v>50</v>
      </c>
      <c r="I14" s="38"/>
      <c r="J14" s="38">
        <f>SUM(J7:J13)</f>
        <v>2622</v>
      </c>
      <c r="K14" s="38">
        <f>SUM(K7:K13)</f>
        <v>586</v>
      </c>
      <c r="L14" s="38"/>
      <c r="M14" s="29">
        <f>SUM(M7:M13)</f>
        <v>2859</v>
      </c>
      <c r="N14" s="29">
        <f>SUM(N7:N13)</f>
        <v>636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>
        <v>195</v>
      </c>
      <c r="H17" s="38">
        <v>47</v>
      </c>
      <c r="I17" s="38"/>
      <c r="J17" s="38">
        <v>354</v>
      </c>
      <c r="K17" s="38">
        <v>78</v>
      </c>
      <c r="L17" s="38"/>
      <c r="M17" s="29">
        <f aca="true" t="shared" si="2" ref="M17:N19">G17+J17</f>
        <v>549</v>
      </c>
      <c r="N17" s="29">
        <f t="shared" si="2"/>
        <v>125</v>
      </c>
      <c r="O17" s="39"/>
      <c r="P17" s="38">
        <v>165</v>
      </c>
      <c r="Q17" s="38">
        <v>161</v>
      </c>
      <c r="R17" s="38"/>
      <c r="S17" s="38">
        <v>764</v>
      </c>
      <c r="T17" s="38">
        <v>741</v>
      </c>
      <c r="U17" s="38"/>
      <c r="V17" s="29">
        <f aca="true" t="shared" si="3" ref="V17:W19">P17+S17</f>
        <v>929</v>
      </c>
      <c r="W17" s="29">
        <f t="shared" si="3"/>
        <v>902</v>
      </c>
      <c r="X17" s="40"/>
      <c r="Y17" s="38"/>
      <c r="Z17" s="38">
        <v>22</v>
      </c>
      <c r="AA17" s="38">
        <v>22</v>
      </c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>
        <v>249</v>
      </c>
      <c r="H18" s="38">
        <v>52</v>
      </c>
      <c r="I18" s="38"/>
      <c r="J18" s="38">
        <v>1118</v>
      </c>
      <c r="K18" s="38">
        <v>273</v>
      </c>
      <c r="L18" s="38"/>
      <c r="M18" s="29">
        <f t="shared" si="2"/>
        <v>1367</v>
      </c>
      <c r="N18" s="29">
        <f t="shared" si="2"/>
        <v>325</v>
      </c>
      <c r="O18" s="39"/>
      <c r="P18" s="38">
        <v>122</v>
      </c>
      <c r="Q18" s="38">
        <v>120</v>
      </c>
      <c r="R18" s="38"/>
      <c r="S18" s="38">
        <v>623</v>
      </c>
      <c r="T18" s="38">
        <v>601</v>
      </c>
      <c r="U18" s="38"/>
      <c r="V18" s="29">
        <f t="shared" si="3"/>
        <v>745</v>
      </c>
      <c r="W18" s="29">
        <f t="shared" si="3"/>
        <v>721</v>
      </c>
      <c r="X18" s="40"/>
      <c r="Y18" s="38"/>
      <c r="Z18" s="38">
        <v>43</v>
      </c>
      <c r="AA18" s="38">
        <v>43</v>
      </c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>
        <v>167</v>
      </c>
      <c r="H19" s="38">
        <v>26</v>
      </c>
      <c r="I19" s="38"/>
      <c r="J19" s="38">
        <v>1387</v>
      </c>
      <c r="K19" s="38">
        <v>319</v>
      </c>
      <c r="L19" s="38"/>
      <c r="M19" s="29">
        <f t="shared" si="2"/>
        <v>1554</v>
      </c>
      <c r="N19" s="29">
        <f t="shared" si="2"/>
        <v>345</v>
      </c>
      <c r="O19" s="39"/>
      <c r="P19" s="38">
        <v>65</v>
      </c>
      <c r="Q19" s="38">
        <v>65</v>
      </c>
      <c r="R19" s="38"/>
      <c r="S19" s="38">
        <v>347</v>
      </c>
      <c r="T19" s="38">
        <v>331</v>
      </c>
      <c r="U19" s="38"/>
      <c r="V19" s="29">
        <f t="shared" si="3"/>
        <v>412</v>
      </c>
      <c r="W19" s="29">
        <f t="shared" si="3"/>
        <v>396</v>
      </c>
      <c r="X19" s="40"/>
      <c r="Y19" s="38"/>
      <c r="Z19" s="38">
        <v>40</v>
      </c>
      <c r="AA19" s="38">
        <v>40</v>
      </c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>
        <v>128</v>
      </c>
      <c r="H20" s="38">
        <v>31</v>
      </c>
      <c r="I20" s="38"/>
      <c r="J20" s="38">
        <v>3010</v>
      </c>
      <c r="K20" s="38">
        <v>672</v>
      </c>
      <c r="L20" s="38"/>
      <c r="M20" s="29">
        <f aca="true" t="shared" si="6" ref="M20:N36">G20+J20</f>
        <v>3138</v>
      </c>
      <c r="N20" s="29">
        <f t="shared" si="6"/>
        <v>703</v>
      </c>
      <c r="O20" s="39"/>
      <c r="P20" s="38">
        <v>34</v>
      </c>
      <c r="Q20" s="38">
        <v>34</v>
      </c>
      <c r="R20" s="38"/>
      <c r="S20" s="38">
        <v>349</v>
      </c>
      <c r="T20" s="38">
        <v>338</v>
      </c>
      <c r="U20" s="38"/>
      <c r="V20" s="29">
        <f aca="true" t="shared" si="7" ref="V20:W36">P20+S20</f>
        <v>383</v>
      </c>
      <c r="W20" s="29">
        <f t="shared" si="7"/>
        <v>372</v>
      </c>
      <c r="X20" s="40"/>
      <c r="Y20" s="38"/>
      <c r="Z20" s="38">
        <v>16</v>
      </c>
      <c r="AA20" s="38">
        <v>16</v>
      </c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>
        <v>56</v>
      </c>
      <c r="H21" s="38">
        <v>11</v>
      </c>
      <c r="I21" s="38"/>
      <c r="J21" s="38">
        <v>1121</v>
      </c>
      <c r="K21" s="38">
        <v>270</v>
      </c>
      <c r="L21" s="38"/>
      <c r="M21" s="29">
        <f t="shared" si="6"/>
        <v>1177</v>
      </c>
      <c r="N21" s="29">
        <f t="shared" si="6"/>
        <v>281</v>
      </c>
      <c r="O21" s="39"/>
      <c r="P21" s="38">
        <v>44</v>
      </c>
      <c r="Q21" s="38">
        <v>43</v>
      </c>
      <c r="R21" s="38"/>
      <c r="S21" s="38">
        <v>558</v>
      </c>
      <c r="T21" s="38">
        <v>540</v>
      </c>
      <c r="U21" s="38"/>
      <c r="V21" s="38">
        <f t="shared" si="7"/>
        <v>602</v>
      </c>
      <c r="W21" s="38">
        <f t="shared" si="7"/>
        <v>583</v>
      </c>
      <c r="X21" s="40"/>
      <c r="Y21" s="38"/>
      <c r="Z21" s="38">
        <v>18</v>
      </c>
      <c r="AA21" s="38">
        <v>18</v>
      </c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>
        <v>21</v>
      </c>
      <c r="H22" s="38">
        <v>5</v>
      </c>
      <c r="I22" s="38"/>
      <c r="J22" s="38">
        <v>788</v>
      </c>
      <c r="K22" s="38">
        <v>200</v>
      </c>
      <c r="L22" s="38"/>
      <c r="M22" s="38">
        <f t="shared" si="6"/>
        <v>809</v>
      </c>
      <c r="N22" s="38">
        <f t="shared" si="6"/>
        <v>205</v>
      </c>
      <c r="O22" s="39"/>
      <c r="P22" s="38">
        <v>17</v>
      </c>
      <c r="Q22" s="38">
        <v>17</v>
      </c>
      <c r="R22" s="38"/>
      <c r="S22" s="38">
        <v>440</v>
      </c>
      <c r="T22" s="38">
        <v>398</v>
      </c>
      <c r="U22" s="38"/>
      <c r="V22" s="38">
        <f t="shared" si="7"/>
        <v>457</v>
      </c>
      <c r="W22" s="38">
        <f t="shared" si="7"/>
        <v>415</v>
      </c>
      <c r="X22" s="40"/>
      <c r="Y22" s="38"/>
      <c r="Z22" s="38">
        <v>10</v>
      </c>
      <c r="AA22" s="38">
        <v>9</v>
      </c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>
        <v>17</v>
      </c>
      <c r="H23" s="38">
        <v>7</v>
      </c>
      <c r="I23" s="38"/>
      <c r="J23" s="38">
        <v>358</v>
      </c>
      <c r="K23" s="38">
        <v>100</v>
      </c>
      <c r="L23" s="38"/>
      <c r="M23" s="38">
        <f t="shared" si="6"/>
        <v>375</v>
      </c>
      <c r="N23" s="38">
        <f t="shared" si="6"/>
        <v>107</v>
      </c>
      <c r="O23" s="39"/>
      <c r="P23" s="38">
        <v>35</v>
      </c>
      <c r="Q23" s="38">
        <v>33</v>
      </c>
      <c r="R23" s="38"/>
      <c r="S23" s="38">
        <v>532</v>
      </c>
      <c r="T23" s="38">
        <v>485</v>
      </c>
      <c r="U23" s="38"/>
      <c r="V23" s="38">
        <f t="shared" si="7"/>
        <v>567</v>
      </c>
      <c r="W23" s="38">
        <f t="shared" si="7"/>
        <v>518</v>
      </c>
      <c r="X23" s="40"/>
      <c r="Y23" s="38"/>
      <c r="Z23" s="38">
        <v>63</v>
      </c>
      <c r="AA23" s="38">
        <v>62</v>
      </c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>
        <v>6</v>
      </c>
      <c r="H24" s="38">
        <v>1</v>
      </c>
      <c r="I24" s="38"/>
      <c r="J24" s="38">
        <v>71</v>
      </c>
      <c r="K24" s="38">
        <v>22</v>
      </c>
      <c r="L24" s="38"/>
      <c r="M24" s="38">
        <f t="shared" si="6"/>
        <v>77</v>
      </c>
      <c r="N24" s="38">
        <f t="shared" si="6"/>
        <v>23</v>
      </c>
      <c r="O24" s="39"/>
      <c r="P24" s="38">
        <v>17</v>
      </c>
      <c r="Q24" s="38">
        <v>17</v>
      </c>
      <c r="R24" s="38"/>
      <c r="S24" s="38">
        <v>201</v>
      </c>
      <c r="T24" s="38">
        <v>178</v>
      </c>
      <c r="U24" s="38"/>
      <c r="V24" s="38">
        <f t="shared" si="7"/>
        <v>218</v>
      </c>
      <c r="W24" s="38">
        <f t="shared" si="7"/>
        <v>195</v>
      </c>
      <c r="X24" s="40"/>
      <c r="Y24" s="38"/>
      <c r="Z24" s="38">
        <v>269</v>
      </c>
      <c r="AA24" s="38">
        <v>260</v>
      </c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>
        <v>1</v>
      </c>
      <c r="H25" s="38">
        <v>1</v>
      </c>
      <c r="I25" s="38"/>
      <c r="J25" s="38">
        <v>1</v>
      </c>
      <c r="K25" s="38">
        <v>1</v>
      </c>
      <c r="L25" s="38"/>
      <c r="M25" s="38">
        <f t="shared" si="6"/>
        <v>2</v>
      </c>
      <c r="N25" s="38">
        <f t="shared" si="6"/>
        <v>2</v>
      </c>
      <c r="O25" s="39"/>
      <c r="P25" s="38">
        <v>11</v>
      </c>
      <c r="Q25" s="38">
        <v>11</v>
      </c>
      <c r="R25" s="38"/>
      <c r="S25" s="38">
        <v>29</v>
      </c>
      <c r="T25" s="38">
        <v>28</v>
      </c>
      <c r="U25" s="38"/>
      <c r="V25" s="38">
        <f t="shared" si="7"/>
        <v>40</v>
      </c>
      <c r="W25" s="38">
        <f t="shared" si="7"/>
        <v>39</v>
      </c>
      <c r="X25" s="40"/>
      <c r="Y25" s="38"/>
      <c r="Z25" s="38">
        <v>220</v>
      </c>
      <c r="AA25" s="38">
        <v>217</v>
      </c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>
        <v>0</v>
      </c>
      <c r="H26" s="38">
        <v>0</v>
      </c>
      <c r="I26" s="38"/>
      <c r="J26" s="38">
        <v>1</v>
      </c>
      <c r="K26" s="38">
        <v>0</v>
      </c>
      <c r="L26" s="38"/>
      <c r="M26" s="38">
        <f t="shared" si="6"/>
        <v>1</v>
      </c>
      <c r="N26" s="38">
        <f t="shared" si="6"/>
        <v>0</v>
      </c>
      <c r="O26" s="39"/>
      <c r="P26" s="38">
        <v>1</v>
      </c>
      <c r="Q26" s="38">
        <v>1</v>
      </c>
      <c r="R26" s="38"/>
      <c r="S26" s="38">
        <v>12</v>
      </c>
      <c r="T26" s="38">
        <v>10</v>
      </c>
      <c r="U26" s="38"/>
      <c r="V26" s="38">
        <f t="shared" si="7"/>
        <v>13</v>
      </c>
      <c r="W26" s="38">
        <f t="shared" si="7"/>
        <v>11</v>
      </c>
      <c r="X26" s="40"/>
      <c r="Y26" s="38"/>
      <c r="Z26" s="38">
        <v>163</v>
      </c>
      <c r="AA26" s="38">
        <v>162</v>
      </c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>
        <v>0</v>
      </c>
      <c r="H27" s="38">
        <v>0</v>
      </c>
      <c r="I27" s="38"/>
      <c r="J27" s="38">
        <v>0</v>
      </c>
      <c r="K27" s="38">
        <v>0</v>
      </c>
      <c r="L27" s="38"/>
      <c r="M27" s="38">
        <f t="shared" si="6"/>
        <v>0</v>
      </c>
      <c r="N27" s="38">
        <f t="shared" si="6"/>
        <v>0</v>
      </c>
      <c r="O27" s="39"/>
      <c r="P27" s="38">
        <v>2</v>
      </c>
      <c r="Q27" s="38">
        <v>2</v>
      </c>
      <c r="R27" s="38"/>
      <c r="S27" s="38">
        <v>3</v>
      </c>
      <c r="T27" s="38">
        <v>3</v>
      </c>
      <c r="U27" s="38"/>
      <c r="V27" s="38">
        <f t="shared" si="7"/>
        <v>5</v>
      </c>
      <c r="W27" s="38">
        <f t="shared" si="7"/>
        <v>5</v>
      </c>
      <c r="X27" s="40"/>
      <c r="Y27" s="38"/>
      <c r="Z27" s="38">
        <v>73</v>
      </c>
      <c r="AA27" s="38">
        <v>73</v>
      </c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>
        <v>0</v>
      </c>
      <c r="H28" s="38">
        <v>0</v>
      </c>
      <c r="I28" s="38"/>
      <c r="J28" s="38">
        <v>0</v>
      </c>
      <c r="K28" s="38">
        <v>0</v>
      </c>
      <c r="L28" s="38"/>
      <c r="M28" s="38">
        <f t="shared" si="6"/>
        <v>0</v>
      </c>
      <c r="N28" s="38">
        <f t="shared" si="6"/>
        <v>0</v>
      </c>
      <c r="O28" s="39"/>
      <c r="P28" s="38">
        <v>0</v>
      </c>
      <c r="Q28" s="38">
        <v>0</v>
      </c>
      <c r="R28" s="38"/>
      <c r="S28" s="38">
        <v>2</v>
      </c>
      <c r="T28" s="38">
        <v>2</v>
      </c>
      <c r="U28" s="38"/>
      <c r="V28" s="38">
        <f t="shared" si="7"/>
        <v>2</v>
      </c>
      <c r="W28" s="38">
        <f t="shared" si="7"/>
        <v>2</v>
      </c>
      <c r="X28" s="40"/>
      <c r="Y28" s="38"/>
      <c r="Z28" s="38">
        <v>46</v>
      </c>
      <c r="AA28" s="38">
        <v>46</v>
      </c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>
        <v>0</v>
      </c>
      <c r="H29" s="38">
        <v>0</v>
      </c>
      <c r="I29" s="38"/>
      <c r="J29" s="38">
        <v>0</v>
      </c>
      <c r="K29" s="38">
        <v>0</v>
      </c>
      <c r="L29" s="38"/>
      <c r="M29" s="38">
        <f t="shared" si="6"/>
        <v>0</v>
      </c>
      <c r="N29" s="38">
        <f t="shared" si="6"/>
        <v>0</v>
      </c>
      <c r="O29" s="39"/>
      <c r="P29" s="38">
        <v>0</v>
      </c>
      <c r="Q29" s="38">
        <v>0</v>
      </c>
      <c r="R29" s="38"/>
      <c r="S29" s="38">
        <v>0</v>
      </c>
      <c r="T29" s="38">
        <v>0</v>
      </c>
      <c r="U29" s="38"/>
      <c r="V29" s="38">
        <f t="shared" si="7"/>
        <v>0</v>
      </c>
      <c r="W29" s="38">
        <f t="shared" si="7"/>
        <v>0</v>
      </c>
      <c r="X29" s="40"/>
      <c r="Y29" s="38"/>
      <c r="Z29" s="38">
        <v>225</v>
      </c>
      <c r="AA29" s="38">
        <v>220</v>
      </c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>
        <v>0</v>
      </c>
      <c r="H30" s="38">
        <v>0</v>
      </c>
      <c r="I30" s="38"/>
      <c r="J30" s="38">
        <v>0</v>
      </c>
      <c r="K30" s="38">
        <v>0</v>
      </c>
      <c r="L30" s="38"/>
      <c r="M30" s="38">
        <f t="shared" si="6"/>
        <v>0</v>
      </c>
      <c r="N30" s="38">
        <f t="shared" si="6"/>
        <v>0</v>
      </c>
      <c r="O30" s="39"/>
      <c r="P30" s="38">
        <v>0</v>
      </c>
      <c r="Q30" s="38">
        <v>0</v>
      </c>
      <c r="R30" s="38"/>
      <c r="S30" s="38">
        <v>0</v>
      </c>
      <c r="T30" s="38">
        <v>0</v>
      </c>
      <c r="U30" s="38"/>
      <c r="V30" s="38">
        <f t="shared" si="7"/>
        <v>0</v>
      </c>
      <c r="W30" s="38">
        <f t="shared" si="7"/>
        <v>0</v>
      </c>
      <c r="X30" s="40"/>
      <c r="Y30" s="38"/>
      <c r="Z30" s="38">
        <v>249</v>
      </c>
      <c r="AA30" s="38">
        <v>247</v>
      </c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>
        <v>0</v>
      </c>
      <c r="H31" s="38">
        <v>0</v>
      </c>
      <c r="I31" s="38"/>
      <c r="J31" s="38">
        <v>0</v>
      </c>
      <c r="K31" s="38">
        <v>0</v>
      </c>
      <c r="L31" s="38"/>
      <c r="M31" s="38">
        <f t="shared" si="6"/>
        <v>0</v>
      </c>
      <c r="N31" s="38">
        <f t="shared" si="6"/>
        <v>0</v>
      </c>
      <c r="O31" s="39"/>
      <c r="P31" s="38">
        <v>0</v>
      </c>
      <c r="Q31" s="38">
        <v>0</v>
      </c>
      <c r="R31" s="38"/>
      <c r="S31" s="38">
        <v>0</v>
      </c>
      <c r="T31" s="38">
        <v>0</v>
      </c>
      <c r="U31" s="38"/>
      <c r="V31" s="38">
        <f t="shared" si="7"/>
        <v>0</v>
      </c>
      <c r="W31" s="38">
        <f t="shared" si="7"/>
        <v>0</v>
      </c>
      <c r="X31" s="40"/>
      <c r="Y31" s="38"/>
      <c r="Z31" s="38">
        <v>161</v>
      </c>
      <c r="AA31" s="38">
        <v>156</v>
      </c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>
        <v>0</v>
      </c>
      <c r="H32" s="38">
        <v>0</v>
      </c>
      <c r="I32" s="38"/>
      <c r="J32" s="38">
        <v>0</v>
      </c>
      <c r="K32" s="38">
        <v>0</v>
      </c>
      <c r="L32" s="38"/>
      <c r="M32" s="38">
        <f t="shared" si="6"/>
        <v>0</v>
      </c>
      <c r="N32" s="38">
        <f t="shared" si="6"/>
        <v>0</v>
      </c>
      <c r="O32" s="39"/>
      <c r="P32" s="38">
        <v>0</v>
      </c>
      <c r="Q32" s="38">
        <v>0</v>
      </c>
      <c r="R32" s="38"/>
      <c r="S32" s="38">
        <v>0</v>
      </c>
      <c r="T32" s="38">
        <v>0</v>
      </c>
      <c r="U32" s="38"/>
      <c r="V32" s="38">
        <f t="shared" si="7"/>
        <v>0</v>
      </c>
      <c r="W32" s="38">
        <f t="shared" si="7"/>
        <v>0</v>
      </c>
      <c r="X32" s="40"/>
      <c r="Y32" s="38"/>
      <c r="Z32" s="38">
        <v>122</v>
      </c>
      <c r="AA32" s="38">
        <v>121</v>
      </c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>
        <v>0</v>
      </c>
      <c r="H33" s="38">
        <v>0</v>
      </c>
      <c r="I33" s="38"/>
      <c r="J33" s="38">
        <v>0</v>
      </c>
      <c r="K33" s="38">
        <v>0</v>
      </c>
      <c r="L33" s="38"/>
      <c r="M33" s="38">
        <f t="shared" si="6"/>
        <v>0</v>
      </c>
      <c r="N33" s="38">
        <f t="shared" si="6"/>
        <v>0</v>
      </c>
      <c r="O33" s="39"/>
      <c r="P33" s="38">
        <v>0</v>
      </c>
      <c r="Q33" s="38">
        <v>0</v>
      </c>
      <c r="R33" s="38"/>
      <c r="S33" s="38">
        <v>0</v>
      </c>
      <c r="T33" s="38">
        <v>0</v>
      </c>
      <c r="U33" s="38"/>
      <c r="V33" s="38">
        <f t="shared" si="7"/>
        <v>0</v>
      </c>
      <c r="W33" s="38">
        <f t="shared" si="7"/>
        <v>0</v>
      </c>
      <c r="X33" s="40"/>
      <c r="Y33" s="38"/>
      <c r="Z33" s="38">
        <v>91</v>
      </c>
      <c r="AA33" s="38">
        <v>88</v>
      </c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>
        <v>0</v>
      </c>
      <c r="H34" s="38">
        <v>0</v>
      </c>
      <c r="I34" s="38"/>
      <c r="J34" s="38">
        <v>0</v>
      </c>
      <c r="K34" s="38">
        <v>0</v>
      </c>
      <c r="L34" s="38"/>
      <c r="M34" s="38">
        <f t="shared" si="6"/>
        <v>0</v>
      </c>
      <c r="N34" s="38">
        <f t="shared" si="6"/>
        <v>0</v>
      </c>
      <c r="O34" s="39"/>
      <c r="P34" s="38">
        <v>0</v>
      </c>
      <c r="Q34" s="38">
        <v>0</v>
      </c>
      <c r="R34" s="38"/>
      <c r="S34" s="38">
        <v>0</v>
      </c>
      <c r="T34" s="38">
        <v>0</v>
      </c>
      <c r="U34" s="38"/>
      <c r="V34" s="38">
        <f t="shared" si="7"/>
        <v>0</v>
      </c>
      <c r="W34" s="38">
        <f t="shared" si="7"/>
        <v>0</v>
      </c>
      <c r="X34" s="40"/>
      <c r="Y34" s="38"/>
      <c r="Z34" s="38">
        <v>112</v>
      </c>
      <c r="AA34" s="38">
        <v>111</v>
      </c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>
        <v>0</v>
      </c>
      <c r="H35" s="38">
        <v>0</v>
      </c>
      <c r="I35" s="38"/>
      <c r="J35" s="38">
        <v>0</v>
      </c>
      <c r="K35" s="38">
        <v>0</v>
      </c>
      <c r="L35" s="38"/>
      <c r="M35" s="38">
        <f t="shared" si="6"/>
        <v>0</v>
      </c>
      <c r="N35" s="38">
        <f t="shared" si="6"/>
        <v>0</v>
      </c>
      <c r="O35" s="39"/>
      <c r="P35" s="38">
        <v>0</v>
      </c>
      <c r="Q35" s="38">
        <v>0</v>
      </c>
      <c r="R35" s="38"/>
      <c r="S35" s="38">
        <v>0</v>
      </c>
      <c r="T35" s="38">
        <v>0</v>
      </c>
      <c r="U35" s="38"/>
      <c r="V35" s="38">
        <f t="shared" si="7"/>
        <v>0</v>
      </c>
      <c r="W35" s="38">
        <f t="shared" si="7"/>
        <v>0</v>
      </c>
      <c r="X35" s="40"/>
      <c r="Y35" s="38"/>
      <c r="Z35" s="38">
        <v>35</v>
      </c>
      <c r="AA35" s="38">
        <v>34</v>
      </c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>
        <v>50</v>
      </c>
      <c r="AA36" s="38">
        <v>49</v>
      </c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840</v>
      </c>
      <c r="H39" s="38">
        <f>SUM(H17:H38)</f>
        <v>181</v>
      </c>
      <c r="I39" s="38"/>
      <c r="J39" s="38">
        <f>SUM(J17:J38)</f>
        <v>8209</v>
      </c>
      <c r="K39" s="38">
        <f>SUM(K17:K38)</f>
        <v>1935</v>
      </c>
      <c r="L39" s="38"/>
      <c r="M39" s="29">
        <f>SUM(M17:M38)</f>
        <v>9049</v>
      </c>
      <c r="N39" s="29">
        <f>SUM(N17:N38)</f>
        <v>2116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79</v>
      </c>
      <c r="F41" s="5"/>
      <c r="G41" s="29">
        <f>SUM(G14,G39)</f>
        <v>1077</v>
      </c>
      <c r="H41" s="29">
        <f>SUM(H14,H39)</f>
        <v>231</v>
      </c>
      <c r="I41" s="29"/>
      <c r="J41" s="29">
        <f>SUM(J14,J39)</f>
        <v>10831</v>
      </c>
      <c r="K41" s="29">
        <f>SUM(K14,K39)</f>
        <v>2521</v>
      </c>
      <c r="L41" s="29"/>
      <c r="M41" s="29">
        <f>SUM(M14,M39)</f>
        <v>11908</v>
      </c>
      <c r="N41" s="29">
        <f>SUM(N14,N39)</f>
        <v>2752</v>
      </c>
      <c r="O41" s="53"/>
      <c r="P41" s="29">
        <f>SUM(P7:P40)</f>
        <v>526</v>
      </c>
      <c r="Q41" s="29">
        <f>SUM(Q7:Q40)</f>
        <v>516</v>
      </c>
      <c r="R41" s="29"/>
      <c r="S41" s="29">
        <f>SUM(S7:S40)</f>
        <v>3905</v>
      </c>
      <c r="T41" s="29">
        <f>SUM(T7:T40)</f>
        <v>3699</v>
      </c>
      <c r="U41" s="29"/>
      <c r="V41" s="29">
        <f>SUM(V7:V40)</f>
        <v>4431</v>
      </c>
      <c r="W41" s="29">
        <f>SUM(W7:W40)</f>
        <v>4215</v>
      </c>
      <c r="X41" s="54"/>
      <c r="Y41" s="29"/>
      <c r="Z41" s="29">
        <f>SUM(Z7:Z40)</f>
        <v>2037</v>
      </c>
      <c r="AA41" s="29">
        <f>SUM(AA7:AA40)</f>
        <v>1999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selection activeCell="AA24" sqref="AA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74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72</v>
      </c>
      <c r="I5" s="6" t="s">
        <v>8</v>
      </c>
      <c r="J5" s="6"/>
      <c r="K5" s="6" t="s">
        <v>6</v>
      </c>
      <c r="L5" s="6" t="s">
        <v>72</v>
      </c>
      <c r="M5" s="6" t="s">
        <v>8</v>
      </c>
      <c r="N5" s="6"/>
      <c r="O5" s="6" t="s">
        <v>6</v>
      </c>
      <c r="P5" s="6" t="s">
        <v>72</v>
      </c>
      <c r="Q5" s="6" t="s">
        <v>8</v>
      </c>
      <c r="R5" s="6"/>
      <c r="S5" s="6" t="s">
        <v>6</v>
      </c>
      <c r="T5" s="6" t="s">
        <v>72</v>
      </c>
      <c r="U5" s="6" t="s">
        <v>8</v>
      </c>
      <c r="V5" s="6"/>
      <c r="W5" s="6" t="s">
        <v>6</v>
      </c>
      <c r="X5" s="6" t="s">
        <v>72</v>
      </c>
      <c r="Y5" s="6" t="s">
        <v>8</v>
      </c>
      <c r="Z5" s="6"/>
      <c r="AA5" s="6" t="s">
        <v>6</v>
      </c>
      <c r="AB5" s="6" t="s">
        <v>72</v>
      </c>
      <c r="AC5" s="6" t="s">
        <v>8</v>
      </c>
    </row>
    <row r="6" spans="1:29" ht="12.75">
      <c r="A6" s="5">
        <v>24</v>
      </c>
      <c r="C6" s="27">
        <v>40340</v>
      </c>
      <c r="D6" s="59" t="s">
        <v>71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71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71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71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71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71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71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71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71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71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71</v>
      </c>
      <c r="E16" s="27">
        <f t="shared" si="2"/>
        <v>40416</v>
      </c>
      <c r="G16" s="60" t="s">
        <v>73</v>
      </c>
      <c r="H16" s="60" t="s">
        <v>73</v>
      </c>
      <c r="I16" s="60" t="s">
        <v>73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71</v>
      </c>
      <c r="E17" s="27">
        <f t="shared" si="2"/>
        <v>40423</v>
      </c>
      <c r="G17" s="60" t="s">
        <v>73</v>
      </c>
      <c r="H17" s="60" t="s">
        <v>73</v>
      </c>
      <c r="I17" s="60" t="s">
        <v>73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71</v>
      </c>
      <c r="E18" s="27">
        <f t="shared" si="2"/>
        <v>40430</v>
      </c>
      <c r="G18" s="60" t="s">
        <v>73</v>
      </c>
      <c r="H18" s="60" t="s">
        <v>73</v>
      </c>
      <c r="I18" s="60" t="s">
        <v>73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71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71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71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71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86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AA39" sqref="AA3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G7" s="29" t="s">
        <v>75</v>
      </c>
      <c r="K7" s="29" t="s">
        <v>75</v>
      </c>
      <c r="L7" s="29"/>
      <c r="M7" s="29"/>
      <c r="O7" s="29" t="s">
        <v>75</v>
      </c>
      <c r="P7" s="29"/>
      <c r="Q7" s="29"/>
      <c r="S7" s="29" t="s">
        <v>75</v>
      </c>
      <c r="T7" s="29"/>
      <c r="U7" s="29"/>
      <c r="W7" s="29" t="s">
        <v>75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 t="s">
        <v>76</v>
      </c>
      <c r="H14" s="60" t="s">
        <v>77</v>
      </c>
      <c r="I14" s="60" t="s">
        <v>77</v>
      </c>
      <c r="K14" s="29" t="s">
        <v>76</v>
      </c>
      <c r="L14" s="60" t="s">
        <v>77</v>
      </c>
      <c r="M14" s="60" t="s">
        <v>77</v>
      </c>
      <c r="O14" s="29" t="s">
        <v>76</v>
      </c>
      <c r="P14" s="60" t="s">
        <v>77</v>
      </c>
      <c r="Q14" s="60" t="s">
        <v>77</v>
      </c>
      <c r="S14" s="29" t="s">
        <v>76</v>
      </c>
      <c r="T14" s="60" t="s">
        <v>77</v>
      </c>
      <c r="U14" s="60" t="s">
        <v>77</v>
      </c>
      <c r="W14" s="29" t="s">
        <v>76</v>
      </c>
      <c r="X14" s="60" t="s">
        <v>77</v>
      </c>
      <c r="Y14" s="60" t="s">
        <v>77</v>
      </c>
      <c r="AA14" s="29" t="s">
        <v>76</v>
      </c>
      <c r="AB14" s="60" t="s">
        <v>77</v>
      </c>
      <c r="AC14" s="60" t="s">
        <v>77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26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40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110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218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332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71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470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71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557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71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607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71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665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71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787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71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901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71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1170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71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1440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71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1671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71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1918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71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2083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71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2184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71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2327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71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2459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71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62">
        <v>2495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71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AA35" s="29"/>
      <c r="AB35" s="29"/>
      <c r="AC35" s="29"/>
    </row>
    <row r="36" spans="1:24" ht="12.75">
      <c r="A36" s="5">
        <v>12</v>
      </c>
      <c r="C36" s="27">
        <f t="shared" si="3"/>
        <v>40256</v>
      </c>
      <c r="D36" s="5" t="s">
        <v>71</v>
      </c>
      <c r="E36" s="27">
        <f t="shared" si="4"/>
        <v>40262</v>
      </c>
      <c r="O36" s="5"/>
      <c r="P36" s="5"/>
      <c r="Q36" s="5"/>
      <c r="W36" s="29"/>
      <c r="X36" s="29"/>
    </row>
    <row r="37" spans="23:24" ht="12.75">
      <c r="W37" s="29"/>
      <c r="X37" s="29"/>
    </row>
    <row r="39" ht="12.75">
      <c r="A39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2010-12-20T23:19:02Z</cp:lastPrinted>
  <dcterms:created xsi:type="dcterms:W3CDTF">2004-07-26T22:42:45Z</dcterms:created>
  <dcterms:modified xsi:type="dcterms:W3CDTF">2011-03-19T02:00:48Z</dcterms:modified>
  <cp:category/>
  <cp:version/>
  <cp:contentType/>
  <cp:contentStatus/>
</cp:coreProperties>
</file>