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00" windowWidth="17256" windowHeight="5448" activeTab="2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AB19" i="3" l="1"/>
  <c r="AA19" i="3"/>
  <c r="U19" i="3"/>
  <c r="T19" i="3"/>
  <c r="N19" i="3"/>
  <c r="M19" i="3"/>
  <c r="AB18" i="3" l="1"/>
  <c r="AA18" i="3"/>
  <c r="U18" i="3"/>
  <c r="T18" i="3"/>
  <c r="N18" i="3"/>
  <c r="M18" i="3"/>
  <c r="S16" i="4" l="1"/>
  <c r="R16" i="4"/>
  <c r="L16" i="4"/>
  <c r="K16" i="4"/>
  <c r="S15" i="4"/>
  <c r="R15" i="4"/>
  <c r="L15" i="4"/>
  <c r="K15" i="4"/>
  <c r="AB17" i="3"/>
  <c r="AA17" i="3"/>
  <c r="U17" i="3"/>
  <c r="T17" i="3"/>
  <c r="N17" i="3"/>
  <c r="M17" i="3"/>
  <c r="AB16" i="3" l="1"/>
  <c r="AA16" i="3"/>
  <c r="U16" i="3"/>
  <c r="T16" i="3"/>
  <c r="N16" i="3"/>
  <c r="M16" i="3"/>
  <c r="U36" i="4" l="1"/>
  <c r="V36" i="4"/>
  <c r="S36" i="4"/>
  <c r="N36" i="4"/>
  <c r="O36" i="4"/>
  <c r="P36" i="4"/>
  <c r="Q36" i="4"/>
  <c r="R36" i="4"/>
  <c r="G35" i="4"/>
  <c r="G36" i="4" s="1"/>
  <c r="H35" i="4"/>
  <c r="H36" i="4" s="1"/>
  <c r="I35" i="4"/>
  <c r="I36" i="4" s="1"/>
  <c r="J35" i="4"/>
  <c r="J36" i="4" s="1"/>
  <c r="K35" i="4"/>
  <c r="K36" i="4" s="1"/>
  <c r="L35" i="4"/>
  <c r="L36" i="4" s="1"/>
  <c r="L14" i="4" l="1"/>
  <c r="K14" i="4"/>
  <c r="AB15" i="3"/>
  <c r="AA15" i="3"/>
  <c r="U15" i="3"/>
  <c r="T15" i="3"/>
  <c r="N15" i="3"/>
  <c r="M15" i="3"/>
  <c r="AB14" i="3" l="1"/>
  <c r="AA14" i="3"/>
  <c r="U14" i="3"/>
  <c r="T14" i="3"/>
  <c r="N14" i="3"/>
  <c r="M14" i="3"/>
  <c r="L10" i="4" l="1"/>
  <c r="K10" i="4"/>
  <c r="AB13" i="3" l="1"/>
  <c r="AA13" i="3"/>
  <c r="U13" i="3"/>
  <c r="T13" i="3"/>
  <c r="N13" i="3"/>
  <c r="M13" i="3"/>
  <c r="A7" i="5" l="1"/>
  <c r="A8" i="5" s="1"/>
  <c r="A9" i="5" s="1"/>
  <c r="C7" i="5"/>
  <c r="C8" i="5" s="1"/>
  <c r="C9" i="5" s="1"/>
  <c r="C10" i="5" s="1"/>
  <c r="E7" i="5"/>
  <c r="E8" i="5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10" i="5"/>
  <c r="A11" i="5" s="1"/>
  <c r="A12" i="5" s="1"/>
  <c r="A13" i="5" s="1"/>
  <c r="A14" i="5" s="1"/>
  <c r="A15" i="5" s="1"/>
  <c r="A16" i="5" s="1"/>
  <c r="A17" i="5" s="1"/>
  <c r="A18" i="5" s="1"/>
  <c r="C11" i="5"/>
  <c r="C12" i="5" s="1"/>
  <c r="C13" i="5" s="1"/>
  <c r="C14" i="5" s="1"/>
  <c r="AM13" i="5"/>
  <c r="AM14" i="5" s="1"/>
  <c r="AM15" i="5" s="1"/>
  <c r="AN13" i="5"/>
  <c r="AN14" i="5"/>
  <c r="C15" i="5"/>
  <c r="C16" i="5" s="1"/>
  <c r="C17" i="5" s="1"/>
  <c r="C18" i="5" s="1"/>
  <c r="C19" i="5" s="1"/>
  <c r="C20" i="5" s="1"/>
  <c r="C21" i="5" s="1"/>
  <c r="C22" i="5" s="1"/>
  <c r="A19" i="5"/>
  <c r="A20" i="5" s="1"/>
  <c r="A21" i="5" s="1"/>
  <c r="A22" i="5" s="1"/>
  <c r="A5" i="6"/>
  <c r="C5" i="6"/>
  <c r="E5" i="6"/>
  <c r="AM5" i="6"/>
  <c r="A6" i="6"/>
  <c r="C6" i="6"/>
  <c r="E6" i="6"/>
  <c r="AM6" i="6"/>
  <c r="AM7" i="6" s="1"/>
  <c r="AM8" i="6" s="1"/>
  <c r="AM9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7" i="6"/>
  <c r="E7" i="6"/>
  <c r="C8" i="6"/>
  <c r="E8" i="6"/>
  <c r="C9" i="6"/>
  <c r="E9" i="6"/>
  <c r="AN9" i="6"/>
  <c r="AN10" i="6" s="1"/>
  <c r="AN11" i="6" s="1"/>
  <c r="AN12" i="6" s="1"/>
  <c r="C10" i="6"/>
  <c r="E10" i="6"/>
  <c r="AM10" i="6"/>
  <c r="AM11" i="6" s="1"/>
  <c r="AM12" i="6" s="1"/>
  <c r="AM13" i="6" s="1"/>
  <c r="C11" i="6"/>
  <c r="E11" i="6"/>
  <c r="E12" i="6" s="1"/>
  <c r="E13" i="6" s="1"/>
  <c r="E14" i="6" s="1"/>
  <c r="E15" i="6" s="1"/>
  <c r="E16" i="6" s="1"/>
  <c r="E17" i="6" s="1"/>
  <c r="C12" i="6"/>
  <c r="C13" i="6" s="1"/>
  <c r="C14" i="6" s="1"/>
  <c r="C15" i="6" s="1"/>
  <c r="C16" i="6" s="1"/>
  <c r="C17" i="6" s="1"/>
  <c r="AN13" i="6"/>
  <c r="AN14" i="6" s="1"/>
  <c r="AM14" i="6"/>
  <c r="AM15" i="6" s="1"/>
  <c r="AM16" i="6" s="1"/>
  <c r="A6" i="7"/>
  <c r="C6" i="7"/>
  <c r="E6" i="7"/>
  <c r="E7" i="7" s="1"/>
  <c r="E8" i="7" s="1"/>
  <c r="A7" i="7"/>
  <c r="A8" i="7" s="1"/>
  <c r="A9" i="7" s="1"/>
  <c r="A10" i="7" s="1"/>
  <c r="C7" i="7"/>
  <c r="C8" i="7"/>
  <c r="C9" i="7" s="1"/>
  <c r="C10" i="7" s="1"/>
  <c r="C11" i="7" s="1"/>
  <c r="E9" i="7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12" i="7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5" i="7"/>
  <c r="E25" i="7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/>
  <c r="C29" i="7" s="1"/>
  <c r="C30" i="7" s="1"/>
  <c r="C31" i="7" s="1"/>
  <c r="C32" i="7" s="1"/>
  <c r="C33" i="7" s="1"/>
  <c r="C34" i="7" s="1"/>
  <c r="C35" i="7" s="1"/>
  <c r="W5" i="2"/>
  <c r="AF5" i="2"/>
  <c r="M6" i="2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/>
  <c r="E9" i="2" s="1"/>
  <c r="E10" i="2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M10" i="2"/>
  <c r="N10" i="2"/>
  <c r="M11" i="2"/>
  <c r="N11" i="2"/>
  <c r="M19" i="2"/>
  <c r="G23" i="2"/>
  <c r="I23" i="2"/>
  <c r="J23" i="2"/>
  <c r="K23" i="2"/>
  <c r="L23" i="2"/>
  <c r="N23" i="2"/>
  <c r="P23" i="2"/>
  <c r="Q23" i="2"/>
  <c r="R23" i="2"/>
  <c r="S23" i="2"/>
  <c r="T23" i="2"/>
  <c r="U23" i="2"/>
  <c r="Y23" i="2"/>
  <c r="Z23" i="2"/>
  <c r="AA23" i="2"/>
  <c r="AB23" i="2"/>
  <c r="AD23" i="2"/>
  <c r="AE23" i="2"/>
  <c r="AF23" i="2"/>
  <c r="K5" i="4"/>
  <c r="L5" i="4"/>
  <c r="C6" i="4"/>
  <c r="E6" i="4"/>
  <c r="K6" i="4"/>
  <c r="L6" i="4"/>
  <c r="C7" i="4"/>
  <c r="E7" i="4"/>
  <c r="K7" i="4"/>
  <c r="L7" i="4"/>
  <c r="C8" i="4"/>
  <c r="E8" i="4"/>
  <c r="K8" i="4"/>
  <c r="L8" i="4"/>
  <c r="C9" i="4"/>
  <c r="E9" i="4"/>
  <c r="K9" i="4"/>
  <c r="L9" i="4"/>
  <c r="C10" i="4"/>
  <c r="E10" i="4"/>
  <c r="C11" i="4"/>
  <c r="E11" i="4"/>
  <c r="G12" i="4"/>
  <c r="H12" i="4"/>
  <c r="I12" i="4"/>
  <c r="J12" i="4"/>
  <c r="C15" i="4"/>
  <c r="C16" i="4" s="1"/>
  <c r="C17" i="4" s="1"/>
  <c r="C18" i="4" s="1"/>
  <c r="C19" i="4" s="1"/>
  <c r="C20" i="4" s="1"/>
  <c r="C21" i="4" s="1"/>
  <c r="C22" i="4" s="1"/>
  <c r="C23" i="4" s="1"/>
  <c r="E15" i="4"/>
  <c r="E16" i="4" s="1"/>
  <c r="E17" i="4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C25" i="4"/>
  <c r="C26" i="4"/>
  <c r="C27" i="4" s="1"/>
  <c r="C28" i="4" s="1"/>
  <c r="C29" i="4" s="1"/>
  <c r="C30" i="4" s="1"/>
  <c r="C31" i="4" s="1"/>
  <c r="C32" i="4" s="1"/>
  <c r="C33" i="4" s="1"/>
  <c r="C34" i="4" s="1"/>
  <c r="C6" i="3"/>
  <c r="C7" i="3" s="1"/>
  <c r="E6" i="3"/>
  <c r="E7" i="3"/>
  <c r="M7" i="3"/>
  <c r="N7" i="3"/>
  <c r="AA7" i="3"/>
  <c r="AB7" i="3"/>
  <c r="E8" i="3"/>
  <c r="E9" i="3" s="1"/>
  <c r="E10" i="3" s="1"/>
  <c r="M8" i="3"/>
  <c r="N8" i="3"/>
  <c r="AA8" i="3"/>
  <c r="AB8" i="3"/>
  <c r="C9" i="3"/>
  <c r="M9" i="3"/>
  <c r="N9" i="3"/>
  <c r="T9" i="3"/>
  <c r="U9" i="3"/>
  <c r="AA9" i="3"/>
  <c r="AA21" i="3" s="1"/>
  <c r="AB9" i="3"/>
  <c r="C10" i="3"/>
  <c r="M10" i="3"/>
  <c r="N10" i="3"/>
  <c r="AA10" i="3"/>
  <c r="AB10" i="3"/>
  <c r="C11" i="3"/>
  <c r="E11" i="3"/>
  <c r="M11" i="3"/>
  <c r="N11" i="3"/>
  <c r="T11" i="3"/>
  <c r="U11" i="3"/>
  <c r="U21" i="3" s="1"/>
  <c r="AA11" i="3"/>
  <c r="AB11" i="3"/>
  <c r="C12" i="3"/>
  <c r="E12" i="3"/>
  <c r="M12" i="3"/>
  <c r="N12" i="3"/>
  <c r="T12" i="3"/>
  <c r="U12" i="3"/>
  <c r="AA12" i="3"/>
  <c r="AB12" i="3"/>
  <c r="C13" i="3"/>
  <c r="C14" i="3" s="1"/>
  <c r="C15" i="3" s="1"/>
  <c r="C16" i="3" s="1"/>
  <c r="C17" i="3" s="1"/>
  <c r="C18" i="3" s="1"/>
  <c r="C19" i="3" s="1"/>
  <c r="C20" i="3" s="1"/>
  <c r="E13" i="3"/>
  <c r="E14" i="3" s="1"/>
  <c r="E15" i="3" s="1"/>
  <c r="E16" i="3" s="1"/>
  <c r="E17" i="3" s="1"/>
  <c r="E18" i="3" s="1"/>
  <c r="E19" i="3" s="1"/>
  <c r="E20" i="3" s="1"/>
  <c r="G21" i="3"/>
  <c r="I21" i="3"/>
  <c r="J21" i="3"/>
  <c r="K21" i="3"/>
  <c r="L21" i="3"/>
  <c r="M21" i="3"/>
  <c r="P21" i="3"/>
  <c r="Q21" i="3"/>
  <c r="R21" i="3"/>
  <c r="S21" i="3"/>
  <c r="W21" i="3"/>
  <c r="X21" i="3"/>
  <c r="Y21" i="3"/>
  <c r="Z21" i="3"/>
  <c r="X5" i="2" l="1"/>
  <c r="X23" i="2" s="1"/>
  <c r="W23" i="2"/>
  <c r="T21" i="3"/>
  <c r="L12" i="4"/>
  <c r="K12" i="4"/>
  <c r="M23" i="2"/>
  <c r="N21" i="3"/>
  <c r="AB21" i="3"/>
</calcChain>
</file>

<file path=xl/sharedStrings.xml><?xml version="1.0" encoding="utf-8"?>
<sst xmlns="http://schemas.openxmlformats.org/spreadsheetml/2006/main" count="440" uniqueCount="95">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</sst>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21" t="s">
        <v>0</v>
      </c>
    </row>
    <row r="2" spans="1:1" x14ac:dyDescent="0.25">
      <c r="A2" s="21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21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21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21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A16" workbookViewId="0">
      <selection activeCell="A2" sqref="A2"/>
    </sheetView>
  </sheetViews>
  <sheetFormatPr defaultRowHeight="13.2" x14ac:dyDescent="0.25"/>
  <cols>
    <col min="1" max="1" width="6" style="21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21" customFormat="1" ht="15.6" x14ac:dyDescent="0.25">
      <c r="A1" s="21" t="s">
        <v>34</v>
      </c>
    </row>
    <row r="2" spans="1:32" s="21" customFormat="1" x14ac:dyDescent="0.2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x14ac:dyDescent="0.2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x14ac:dyDescent="0.25">
      <c r="A7" s="68">
        <v>25</v>
      </c>
      <c r="B7" s="67"/>
      <c r="C7" s="14">
        <f t="shared" ref="C7:C18" si="0">C6+7</f>
        <v>40347</v>
      </c>
      <c r="D7" s="23" t="s">
        <v>53</v>
      </c>
      <c r="E7" s="14">
        <f t="shared" ref="E7:E18" si="1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x14ac:dyDescent="0.2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x14ac:dyDescent="0.2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x14ac:dyDescent="0.2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x14ac:dyDescent="0.2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x14ac:dyDescent="0.2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x14ac:dyDescent="0.2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x14ac:dyDescent="0.2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x14ac:dyDescent="0.2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x14ac:dyDescent="0.2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x14ac:dyDescent="0.2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x14ac:dyDescent="0.2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x14ac:dyDescent="0.2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x14ac:dyDescent="0.2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x14ac:dyDescent="0.2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3.2" customHeight="1" x14ac:dyDescent="0.25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 x14ac:dyDescent="0.25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t="shared" ref="I23:N23" si="2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t="shared" ref="P23:U23" si="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t="shared" ref="W23:AB23" si="4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 x14ac:dyDescent="0.25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.6" x14ac:dyDescent="0.2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.6" x14ac:dyDescent="0.2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x14ac:dyDescent="0.2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5">
      <c r="A30" s="47" t="s">
        <v>60</v>
      </c>
      <c r="B30" s="47"/>
      <c r="C30" s="47"/>
      <c r="D30" s="47"/>
      <c r="E30" s="47"/>
    </row>
    <row r="31" spans="1:32" x14ac:dyDescent="0.25">
      <c r="A31" s="47" t="s">
        <v>61</v>
      </c>
      <c r="B31" s="47"/>
      <c r="C31" s="47"/>
      <c r="D31" s="47"/>
      <c r="E31" s="47"/>
    </row>
    <row r="32" spans="1:32" x14ac:dyDescent="0.25">
      <c r="A32" s="27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21" customFormat="1" ht="15.6" x14ac:dyDescent="0.25">
      <c r="A1" s="21" t="s">
        <v>62</v>
      </c>
    </row>
    <row r="2" spans="1:30" s="21" customFormat="1" x14ac:dyDescent="0.2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30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x14ac:dyDescent="0.2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5">
      <c r="A7" s="3">
        <v>35</v>
      </c>
      <c r="B7" s="67"/>
      <c r="C7" s="14">
        <f>C6+7</f>
        <v>41148</v>
      </c>
      <c r="D7" s="5" t="s">
        <v>64</v>
      </c>
      <c r="E7" s="14">
        <f t="shared" ref="E7:E19" si="0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t="shared" ref="M7:N9" si="1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t="shared" ref="AA7:AB9" si="2">W7+Y7</f>
        <v>230</v>
      </c>
      <c r="AB7" s="25">
        <f t="shared" si="2"/>
        <v>64</v>
      </c>
      <c r="AD7" s="51"/>
    </row>
    <row r="8" spans="1:30" x14ac:dyDescent="0.2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30" x14ac:dyDescent="0.25">
      <c r="A9" s="3">
        <v>37</v>
      </c>
      <c r="B9" s="3"/>
      <c r="C9" s="14">
        <f t="shared" ref="C9:C18" si="3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30" x14ac:dyDescent="0.2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t="shared" ref="M10:N19" si="4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t="shared" ref="AA10:AB19" si="5">W10+Y10</f>
        <v>148</v>
      </c>
      <c r="AB10" s="25">
        <f t="shared" si="5"/>
        <v>77</v>
      </c>
    </row>
    <row r="11" spans="1:30" x14ac:dyDescent="0.2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t="shared" ref="T11:U19" si="6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30" x14ac:dyDescent="0.2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30" x14ac:dyDescent="0.2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30" x14ac:dyDescent="0.2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30" x14ac:dyDescent="0.2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30" x14ac:dyDescent="0.2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19</v>
      </c>
      <c r="S16" s="25">
        <v>16</v>
      </c>
      <c r="T16" s="25">
        <f t="shared" si="6"/>
        <v>24</v>
      </c>
      <c r="U16" s="25">
        <f t="shared" si="6"/>
        <v>20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x14ac:dyDescent="0.2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x14ac:dyDescent="0.2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x14ac:dyDescent="0.2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x14ac:dyDescent="0.2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35"/>
      <c r="Q20" s="35"/>
      <c r="R20" s="35"/>
      <c r="S20" s="35"/>
      <c r="T20" s="35"/>
      <c r="U20" s="35"/>
      <c r="V20" s="70"/>
      <c r="W20" s="35"/>
      <c r="X20" s="35"/>
      <c r="Y20" s="35"/>
      <c r="Z20" s="35"/>
      <c r="AA20" s="35"/>
      <c r="AB20" s="35"/>
    </row>
    <row r="21" spans="1:28" x14ac:dyDescent="0.25">
      <c r="A21" s="3"/>
      <c r="B21" s="3"/>
      <c r="C21" s="14"/>
      <c r="D21" s="5"/>
      <c r="E21" s="52" t="s">
        <v>54</v>
      </c>
      <c r="F21" s="3"/>
      <c r="G21" s="68">
        <f>SUM(G7:G20)</f>
        <v>63</v>
      </c>
      <c r="H21" s="68"/>
      <c r="I21" s="68">
        <f t="shared" ref="I21:N21" si="7">SUM(I7:I20)</f>
        <v>150</v>
      </c>
      <c r="J21" s="68">
        <f t="shared" si="7"/>
        <v>2</v>
      </c>
      <c r="K21" s="68">
        <f t="shared" si="7"/>
        <v>656</v>
      </c>
      <c r="L21" s="68">
        <f t="shared" si="7"/>
        <v>73</v>
      </c>
      <c r="M21" s="68">
        <f t="shared" si="7"/>
        <v>806</v>
      </c>
      <c r="N21" s="68">
        <f t="shared" si="7"/>
        <v>75</v>
      </c>
      <c r="O21" s="70"/>
      <c r="P21" s="68">
        <f t="shared" ref="P21:U21" si="8">SUM(P7:P20)</f>
        <v>77</v>
      </c>
      <c r="Q21" s="68">
        <f t="shared" si="8"/>
        <v>73</v>
      </c>
      <c r="R21" s="68">
        <f t="shared" si="8"/>
        <v>434</v>
      </c>
      <c r="S21" s="68">
        <f t="shared" si="8"/>
        <v>334</v>
      </c>
      <c r="T21" s="68">
        <f t="shared" si="8"/>
        <v>511</v>
      </c>
      <c r="U21" s="68">
        <f t="shared" si="8"/>
        <v>407</v>
      </c>
      <c r="V21" s="70"/>
      <c r="W21" s="68">
        <f t="shared" ref="W21:AB21" si="9">SUM(W7:W20)</f>
        <v>100</v>
      </c>
      <c r="X21" s="68">
        <f t="shared" si="9"/>
        <v>57</v>
      </c>
      <c r="Y21" s="68">
        <f t="shared" si="9"/>
        <v>2020</v>
      </c>
      <c r="Z21" s="68">
        <f t="shared" si="9"/>
        <v>896</v>
      </c>
      <c r="AA21" s="68">
        <f t="shared" si="9"/>
        <v>2120</v>
      </c>
      <c r="AB21" s="68">
        <f t="shared" si="9"/>
        <v>953</v>
      </c>
    </row>
    <row r="22" spans="1:28" x14ac:dyDescent="0.25">
      <c r="A22" s="4"/>
      <c r="B22" s="4"/>
      <c r="C22" s="106"/>
      <c r="D22" s="107"/>
      <c r="E22" s="106"/>
      <c r="F22" s="4"/>
      <c r="G22" s="4"/>
      <c r="H22" s="4"/>
      <c r="I22" s="4"/>
      <c r="J22" s="4"/>
      <c r="K22" s="4"/>
      <c r="L22" s="4"/>
      <c r="M22" s="4"/>
      <c r="N22" s="4"/>
      <c r="O22" s="108"/>
      <c r="P22" s="4"/>
      <c r="Q22" s="4"/>
      <c r="R22" s="4"/>
      <c r="S22" s="4"/>
      <c r="T22" s="4"/>
      <c r="U22" s="4"/>
      <c r="V22" s="108"/>
      <c r="W22" s="4"/>
      <c r="X22" s="4"/>
      <c r="Y22" s="4"/>
      <c r="Z22" s="4"/>
      <c r="AA22" s="4"/>
      <c r="AB22" s="4"/>
    </row>
    <row r="23" spans="1:28" x14ac:dyDescent="0.25">
      <c r="A23" s="27" t="s">
        <v>66</v>
      </c>
      <c r="B23" s="52"/>
      <c r="C23" s="52"/>
      <c r="D23" s="52"/>
      <c r="E23" s="52"/>
      <c r="F23" s="25"/>
      <c r="G23" s="26">
        <v>64</v>
      </c>
      <c r="H23" s="21"/>
      <c r="I23" s="26">
        <v>271</v>
      </c>
      <c r="J23" s="26">
        <v>12</v>
      </c>
      <c r="K23" s="26">
        <v>2332</v>
      </c>
      <c r="L23" s="26">
        <v>266</v>
      </c>
      <c r="M23" s="26">
        <v>2603</v>
      </c>
      <c r="N23" s="26">
        <v>278</v>
      </c>
      <c r="O23" s="70"/>
      <c r="P23" s="26">
        <v>121</v>
      </c>
      <c r="Q23" s="26">
        <v>114</v>
      </c>
      <c r="R23" s="26">
        <v>468</v>
      </c>
      <c r="S23" s="26">
        <v>409</v>
      </c>
      <c r="T23" s="26">
        <v>589</v>
      </c>
      <c r="U23" s="26">
        <v>523</v>
      </c>
      <c r="V23" s="70"/>
      <c r="W23" s="26">
        <v>22</v>
      </c>
      <c r="X23" s="26">
        <v>12</v>
      </c>
      <c r="Y23" s="26">
        <v>3594</v>
      </c>
      <c r="Z23" s="26">
        <v>2121</v>
      </c>
      <c r="AA23" s="26">
        <v>3616</v>
      </c>
      <c r="AB23" s="26">
        <v>2133</v>
      </c>
    </row>
    <row r="24" spans="1:28" x14ac:dyDescent="0.25">
      <c r="A24" s="27" t="s">
        <v>67</v>
      </c>
      <c r="B24" s="52"/>
      <c r="C24" s="52"/>
      <c r="D24" s="52"/>
      <c r="E24" s="52"/>
      <c r="F24" s="25"/>
      <c r="G24" s="25">
        <v>50</v>
      </c>
      <c r="H24" s="25"/>
      <c r="I24" s="25">
        <v>732</v>
      </c>
      <c r="J24" s="25">
        <v>25</v>
      </c>
      <c r="K24" s="26">
        <v>944</v>
      </c>
      <c r="L24" s="25">
        <v>147</v>
      </c>
      <c r="M24" s="26">
        <v>1676</v>
      </c>
      <c r="N24" s="25">
        <v>172</v>
      </c>
      <c r="O24" s="70"/>
      <c r="P24" s="25">
        <v>234</v>
      </c>
      <c r="Q24" s="25">
        <v>228</v>
      </c>
      <c r="R24" s="25">
        <v>128</v>
      </c>
      <c r="S24" s="25">
        <v>99</v>
      </c>
      <c r="T24" s="25">
        <v>362</v>
      </c>
      <c r="U24" s="25">
        <v>327</v>
      </c>
      <c r="V24" s="70"/>
      <c r="W24" s="26">
        <v>146</v>
      </c>
      <c r="X24" s="26">
        <v>113</v>
      </c>
      <c r="Y24" s="26">
        <v>1508</v>
      </c>
      <c r="Z24" s="26">
        <v>1030</v>
      </c>
      <c r="AA24" s="26">
        <v>1654</v>
      </c>
      <c r="AB24" s="26">
        <v>1143</v>
      </c>
    </row>
    <row r="25" spans="1:28" x14ac:dyDescent="0.25">
      <c r="A25" s="3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8"/>
      <c r="W25" s="3"/>
      <c r="X25" s="3"/>
      <c r="Y25" s="3"/>
      <c r="Z25" s="3"/>
      <c r="AA25" s="3"/>
      <c r="AB25" s="3"/>
    </row>
    <row r="26" spans="1:28" x14ac:dyDescent="0.25">
      <c r="A26" s="6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6" t="s">
        <v>68</v>
      </c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60</v>
      </c>
      <c r="B28" s="6"/>
      <c r="C28" s="6"/>
      <c r="D28" s="6"/>
      <c r="E28" s="6"/>
      <c r="AA28" s="75"/>
    </row>
    <row r="29" spans="1:28" x14ac:dyDescent="0.25">
      <c r="A29" s="20"/>
      <c r="B29" s="6"/>
      <c r="C29" s="6"/>
      <c r="D29" s="6"/>
      <c r="E29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workbookViewId="0">
      <selection activeCell="A2" sqref="A2"/>
    </sheetView>
  </sheetViews>
  <sheetFormatPr defaultRowHeight="13.2" x14ac:dyDescent="0.25"/>
  <cols>
    <col min="1" max="1" width="6.88671875" style="40" customWidth="1"/>
    <col min="2" max="2" width="2.109375" style="40" customWidth="1"/>
    <col min="3" max="3" width="6.88671875" style="40" customWidth="1"/>
    <col min="4" max="4" width="2.5546875" style="40" customWidth="1"/>
    <col min="5" max="5" width="7" style="40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21" customFormat="1" ht="15.6" x14ac:dyDescent="0.25">
      <c r="A1" s="21" t="s">
        <v>69</v>
      </c>
    </row>
    <row r="2" spans="1:23" x14ac:dyDescent="0.2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3" ht="15.6" x14ac:dyDescent="0.2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x14ac:dyDescent="0.2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t="shared" ref="K5:L7" si="0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x14ac:dyDescent="0.25">
      <c r="A6" s="41">
        <v>37</v>
      </c>
      <c r="B6" s="42"/>
      <c r="C6" s="43">
        <f t="shared" ref="C6:C11" si="1">C5+7</f>
        <v>38240</v>
      </c>
      <c r="D6" s="44" t="s">
        <v>64</v>
      </c>
      <c r="E6" s="43">
        <f t="shared" ref="E6:E11" si="2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x14ac:dyDescent="0.2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x14ac:dyDescent="0.2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t="shared" ref="K8:L10" si="3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x14ac:dyDescent="0.2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x14ac:dyDescent="0.2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.6" x14ac:dyDescent="0.2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x14ac:dyDescent="0.25">
      <c r="A12" s="110" t="s">
        <v>72</v>
      </c>
      <c r="B12" s="110"/>
      <c r="C12" s="110"/>
      <c r="D12" s="110"/>
      <c r="E12" s="110"/>
      <c r="F12" s="110"/>
      <c r="G12" s="28">
        <f t="shared" ref="G12:L12" si="4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8" thickBot="1" x14ac:dyDescent="0.3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8" thickTop="1" x14ac:dyDescent="0.25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t="shared" ref="K14" si="5">G14+I14</f>
        <v>482</v>
      </c>
      <c r="L14" s="26">
        <f t="shared" ref="L14" si="6">H14+J14</f>
        <v>104</v>
      </c>
      <c r="M14" s="18"/>
      <c r="N14" s="78">
        <v>20</v>
      </c>
      <c r="O14" s="25">
        <v>20</v>
      </c>
      <c r="P14" s="80">
        <v>7</v>
      </c>
      <c r="Q14" s="28">
        <v>7</v>
      </c>
      <c r="R14" s="26">
        <v>2</v>
      </c>
      <c r="S14" s="26">
        <v>2</v>
      </c>
      <c r="T14" s="19"/>
      <c r="U14" s="78">
        <v>6</v>
      </c>
      <c r="V14" s="25">
        <v>5</v>
      </c>
      <c r="W14" s="17"/>
    </row>
    <row r="15" spans="1:23" x14ac:dyDescent="0.25">
      <c r="A15" s="41">
        <v>44</v>
      </c>
      <c r="B15" s="42"/>
      <c r="C15" s="45">
        <f t="shared" ref="C15:C23" si="7">C14+7</f>
        <v>38654</v>
      </c>
      <c r="D15" s="44" t="s">
        <v>64</v>
      </c>
      <c r="E15" s="43">
        <f t="shared" ref="E15:E22" si="8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ref="K15" si="9">G15+I15</f>
        <v>634</v>
      </c>
      <c r="L15" s="26">
        <f t="shared" ref="L15" si="10">H15+J15</f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x14ac:dyDescent="0.25">
      <c r="A16" s="41">
        <v>45</v>
      </c>
      <c r="B16" s="42"/>
      <c r="C16" s="45">
        <f t="shared" si="7"/>
        <v>38661</v>
      </c>
      <c r="D16" s="44" t="s">
        <v>64</v>
      </c>
      <c r="E16" s="43">
        <f t="shared" si="8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ref="K16" si="11">G16+I16</f>
        <v>909</v>
      </c>
      <c r="L16" s="26">
        <f t="shared" ref="L16" si="12">H16+J16</f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x14ac:dyDescent="0.25">
      <c r="A17" s="41">
        <v>46</v>
      </c>
      <c r="B17" s="42"/>
      <c r="C17" s="45">
        <f t="shared" si="7"/>
        <v>38668</v>
      </c>
      <c r="D17" s="44" t="s">
        <v>64</v>
      </c>
      <c r="E17" s="43">
        <f t="shared" si="8"/>
        <v>38674</v>
      </c>
      <c r="F17" s="7"/>
      <c r="G17" s="28">
        <v>65</v>
      </c>
      <c r="H17" s="28">
        <v>6</v>
      </c>
      <c r="I17" s="28">
        <v>1174</v>
      </c>
      <c r="J17" s="28">
        <v>307</v>
      </c>
      <c r="K17" s="26">
        <v>1239</v>
      </c>
      <c r="L17" s="26">
        <v>313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v>1283</v>
      </c>
      <c r="S17" s="26">
        <v>1236</v>
      </c>
      <c r="T17" s="19"/>
      <c r="U17" s="28">
        <v>27</v>
      </c>
      <c r="V17" s="28">
        <v>22</v>
      </c>
      <c r="W17" s="17"/>
    </row>
    <row r="18" spans="1:23" x14ac:dyDescent="0.25">
      <c r="A18" s="41">
        <v>47</v>
      </c>
      <c r="B18" s="42"/>
      <c r="C18" s="45">
        <f t="shared" si="7"/>
        <v>38675</v>
      </c>
      <c r="D18" s="44" t="s">
        <v>64</v>
      </c>
      <c r="E18" s="43">
        <f t="shared" si="8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x14ac:dyDescent="0.25">
      <c r="A19" s="41">
        <v>48</v>
      </c>
      <c r="B19" s="42"/>
      <c r="C19" s="45">
        <f t="shared" si="7"/>
        <v>38682</v>
      </c>
      <c r="D19" s="44" t="s">
        <v>64</v>
      </c>
      <c r="E19" s="43">
        <f t="shared" si="8"/>
        <v>38688</v>
      </c>
      <c r="F19" s="7"/>
      <c r="G19" s="28"/>
      <c r="H19" s="28"/>
      <c r="I19" s="28"/>
      <c r="J19" s="28"/>
      <c r="K19" s="26"/>
      <c r="L19" s="26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x14ac:dyDescent="0.25">
      <c r="A20" s="41">
        <v>49</v>
      </c>
      <c r="B20" s="42"/>
      <c r="C20" s="45">
        <f t="shared" si="7"/>
        <v>38689</v>
      </c>
      <c r="D20" s="44" t="s">
        <v>64</v>
      </c>
      <c r="E20" s="43">
        <f t="shared" si="8"/>
        <v>38695</v>
      </c>
      <c r="F20" s="7"/>
      <c r="G20" s="28"/>
      <c r="H20" s="28"/>
      <c r="I20" s="28"/>
      <c r="J20" s="28"/>
      <c r="K20" s="26"/>
      <c r="L20" s="26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x14ac:dyDescent="0.25">
      <c r="A21" s="41">
        <v>50</v>
      </c>
      <c r="B21" s="42"/>
      <c r="C21" s="45">
        <f t="shared" si="7"/>
        <v>38696</v>
      </c>
      <c r="D21" s="44" t="s">
        <v>64</v>
      </c>
      <c r="E21" s="43">
        <f t="shared" si="8"/>
        <v>38702</v>
      </c>
      <c r="F21" s="7"/>
      <c r="G21" s="28"/>
      <c r="H21" s="28"/>
      <c r="I21" s="28"/>
      <c r="J21" s="28"/>
      <c r="K21" s="26"/>
      <c r="L21" s="26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x14ac:dyDescent="0.25">
      <c r="A22" s="41">
        <v>51</v>
      </c>
      <c r="B22" s="42"/>
      <c r="C22" s="45">
        <f t="shared" si="7"/>
        <v>38703</v>
      </c>
      <c r="D22" s="44" t="s">
        <v>64</v>
      </c>
      <c r="E22" s="43">
        <f t="shared" si="8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x14ac:dyDescent="0.25">
      <c r="A23" s="41">
        <v>52</v>
      </c>
      <c r="B23" s="42"/>
      <c r="C23" s="45">
        <f t="shared" si="7"/>
        <v>38710</v>
      </c>
      <c r="D23" s="44" t="s">
        <v>64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x14ac:dyDescent="0.2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x14ac:dyDescent="0.25">
      <c r="A25" s="59">
        <v>2</v>
      </c>
      <c r="B25" s="60"/>
      <c r="C25" s="61">
        <f t="shared" ref="C25:C34" si="13">C24+7</f>
        <v>39821</v>
      </c>
      <c r="D25" s="62" t="s">
        <v>64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7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x14ac:dyDescent="0.25">
      <c r="A26" s="41">
        <v>3</v>
      </c>
      <c r="B26" s="42"/>
      <c r="C26" s="45">
        <f>C25+7</f>
        <v>39828</v>
      </c>
      <c r="D26" s="44" t="s">
        <v>64</v>
      </c>
      <c r="E26" s="43">
        <f t="shared" ref="E26:E34" si="14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x14ac:dyDescent="0.25">
      <c r="A27" s="41">
        <v>4</v>
      </c>
      <c r="B27" s="42"/>
      <c r="C27" s="45">
        <f t="shared" si="13"/>
        <v>39835</v>
      </c>
      <c r="D27" s="44" t="s">
        <v>64</v>
      </c>
      <c r="E27" s="43">
        <f t="shared" si="14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x14ac:dyDescent="0.25">
      <c r="A28" s="41">
        <v>5</v>
      </c>
      <c r="B28" s="42"/>
      <c r="C28" s="45">
        <f t="shared" si="13"/>
        <v>39842</v>
      </c>
      <c r="D28" s="44" t="s">
        <v>64</v>
      </c>
      <c r="E28" s="43">
        <f t="shared" si="14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x14ac:dyDescent="0.25">
      <c r="A29" s="41">
        <v>6</v>
      </c>
      <c r="B29" s="42"/>
      <c r="C29" s="45">
        <f t="shared" si="13"/>
        <v>39849</v>
      </c>
      <c r="D29" s="44" t="s">
        <v>64</v>
      </c>
      <c r="E29" s="43">
        <f t="shared" si="14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x14ac:dyDescent="0.25">
      <c r="A30" s="41">
        <v>7</v>
      </c>
      <c r="B30" s="42"/>
      <c r="C30" s="45">
        <f t="shared" si="13"/>
        <v>39856</v>
      </c>
      <c r="D30" s="44" t="s">
        <v>64</v>
      </c>
      <c r="E30" s="43">
        <f t="shared" si="14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x14ac:dyDescent="0.25">
      <c r="A31" s="41">
        <v>8</v>
      </c>
      <c r="B31" s="42"/>
      <c r="C31" s="45">
        <f t="shared" si="13"/>
        <v>39863</v>
      </c>
      <c r="D31" s="44" t="s">
        <v>64</v>
      </c>
      <c r="E31" s="43">
        <f t="shared" si="14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x14ac:dyDescent="0.25">
      <c r="A32" s="41">
        <v>9</v>
      </c>
      <c r="B32" s="42"/>
      <c r="C32" s="45">
        <f t="shared" si="13"/>
        <v>39870</v>
      </c>
      <c r="D32" s="44" t="s">
        <v>64</v>
      </c>
      <c r="E32" s="43">
        <f t="shared" si="14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x14ac:dyDescent="0.25">
      <c r="A33" s="41">
        <v>10</v>
      </c>
      <c r="B33" s="42"/>
      <c r="C33" s="45">
        <f t="shared" si="13"/>
        <v>39877</v>
      </c>
      <c r="D33" s="44" t="s">
        <v>64</v>
      </c>
      <c r="E33" s="43">
        <f t="shared" si="14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x14ac:dyDescent="0.25">
      <c r="A34" s="41">
        <v>11</v>
      </c>
      <c r="B34" s="42"/>
      <c r="C34" s="45">
        <f t="shared" si="13"/>
        <v>39884</v>
      </c>
      <c r="D34" s="44" t="s">
        <v>64</v>
      </c>
      <c r="E34" s="43">
        <f t="shared" si="14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x14ac:dyDescent="0.25">
      <c r="A35" s="111" t="s">
        <v>73</v>
      </c>
      <c r="B35" s="111"/>
      <c r="C35" s="111"/>
      <c r="D35" s="111"/>
      <c r="E35" s="111"/>
      <c r="F35" s="111"/>
      <c r="G35" s="28">
        <f t="shared" ref="G35:L35" si="15">SUM(G14:G34)</f>
        <v>148</v>
      </c>
      <c r="H35" s="28">
        <f t="shared" si="15"/>
        <v>27</v>
      </c>
      <c r="I35" s="28">
        <f t="shared" si="15"/>
        <v>3116</v>
      </c>
      <c r="J35" s="28">
        <f t="shared" si="15"/>
        <v>775</v>
      </c>
      <c r="K35" s="26">
        <f t="shared" si="15"/>
        <v>3264</v>
      </c>
      <c r="L35" s="26">
        <f t="shared" si="15"/>
        <v>802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x14ac:dyDescent="0.25">
      <c r="A36" s="111" t="s">
        <v>54</v>
      </c>
      <c r="B36" s="111"/>
      <c r="C36" s="111"/>
      <c r="D36" s="111"/>
      <c r="E36" s="111"/>
      <c r="F36" s="111"/>
      <c r="G36" s="28">
        <f>G12+G35</f>
        <v>255</v>
      </c>
      <c r="H36" s="28">
        <f t="shared" ref="H36:L36" si="16">H12+H35</f>
        <v>52</v>
      </c>
      <c r="I36" s="28">
        <f t="shared" si="16"/>
        <v>5587</v>
      </c>
      <c r="J36" s="28">
        <f t="shared" si="16"/>
        <v>1389</v>
      </c>
      <c r="K36" s="28">
        <f t="shared" si="16"/>
        <v>5842</v>
      </c>
      <c r="L36" s="28">
        <f t="shared" si="16"/>
        <v>1441</v>
      </c>
      <c r="M36" s="18"/>
      <c r="N36" s="28">
        <f t="shared" ref="N36:S36" si="17">SUM(N5:N35)</f>
        <v>309</v>
      </c>
      <c r="O36" s="28">
        <f t="shared" si="17"/>
        <v>308</v>
      </c>
      <c r="P36" s="28">
        <f t="shared" si="17"/>
        <v>2140</v>
      </c>
      <c r="Q36" s="28">
        <f t="shared" si="17"/>
        <v>2026</v>
      </c>
      <c r="R36" s="28">
        <f t="shared" si="17"/>
        <v>2424</v>
      </c>
      <c r="S36" s="28">
        <f t="shared" si="17"/>
        <v>2309</v>
      </c>
      <c r="T36" s="19"/>
      <c r="U36" s="28">
        <f>SUM(U5:U35)</f>
        <v>80</v>
      </c>
      <c r="V36" s="28">
        <f>SUM(V5:V35)</f>
        <v>69</v>
      </c>
      <c r="W36" s="17"/>
    </row>
    <row r="37" spans="1:23" ht="15.6" x14ac:dyDescent="0.2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x14ac:dyDescent="0.2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x14ac:dyDescent="0.2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7" t="s">
        <v>60</v>
      </c>
      <c r="B42" s="47"/>
      <c r="C42" s="47"/>
      <c r="D42" s="47"/>
      <c r="E42" s="47"/>
    </row>
    <row r="43" spans="1:23" x14ac:dyDescent="0.25">
      <c r="A43" s="40" t="s">
        <v>76</v>
      </c>
      <c r="B43" s="47"/>
      <c r="C43" s="47"/>
      <c r="D43" s="47"/>
      <c r="E43" s="47"/>
    </row>
    <row r="44" spans="1:23" x14ac:dyDescent="0.25">
      <c r="A44" s="47" t="s">
        <v>77</v>
      </c>
      <c r="B44" s="47"/>
      <c r="C44" s="47"/>
      <c r="D44" s="47"/>
      <c r="E44" s="47"/>
    </row>
    <row r="45" spans="1:23" x14ac:dyDescent="0.25">
      <c r="A45" s="47" t="s">
        <v>78</v>
      </c>
      <c r="B45" s="47"/>
      <c r="C45" s="47"/>
      <c r="D45" s="47"/>
      <c r="E45" s="47"/>
    </row>
    <row r="50" spans="16:16" x14ac:dyDescent="0.25">
      <c r="P50" s="22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workbookViewId="0">
      <selection activeCell="C5" sqref="C5:E2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9" width="9.6640625" customWidth="1"/>
    <col min="30" max="30" width="0.109375" style="7" customWidth="1"/>
    <col min="31" max="33" width="9.6640625" customWidth="1"/>
    <col min="34" max="34" width="4.109375" customWidth="1"/>
    <col min="38" max="38" width="4.33203125" customWidth="1"/>
  </cols>
  <sheetData>
    <row r="1" spans="1:43" s="21" customFormat="1" x14ac:dyDescent="0.2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1:43" s="21" customFormat="1" x14ac:dyDescent="0.2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3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43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43" x14ac:dyDescent="0.2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43" x14ac:dyDescent="0.25">
      <c r="A7" s="3">
        <f t="shared" ref="A7:A22" si="0">A6+1</f>
        <v>25</v>
      </c>
      <c r="C7" s="14">
        <f t="shared" ref="C7:C18" si="1">C6+7</f>
        <v>40347</v>
      </c>
      <c r="D7" s="23" t="s">
        <v>53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43" x14ac:dyDescent="0.2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43" x14ac:dyDescent="0.2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43" x14ac:dyDescent="0.2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43" x14ac:dyDescent="0.2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3" x14ac:dyDescent="0.2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3" x14ac:dyDescent="0.2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3" x14ac:dyDescent="0.2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3" x14ac:dyDescent="0.2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3" x14ac:dyDescent="0.2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1" x14ac:dyDescent="0.2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1" x14ac:dyDescent="0.2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1" x14ac:dyDescent="0.2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1" x14ac:dyDescent="0.2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x14ac:dyDescent="0.2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41" x14ac:dyDescent="0.2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41" x14ac:dyDescent="0.2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41" x14ac:dyDescent="0.2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1" x14ac:dyDescent="0.2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1" x14ac:dyDescent="0.2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1" x14ac:dyDescent="0.2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1" x14ac:dyDescent="0.2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1" x14ac:dyDescent="0.2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1" x14ac:dyDescent="0.2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zoomScale="60" workbookViewId="0">
      <selection activeCell="A2" sqref="A2"/>
    </sheetView>
  </sheetViews>
  <sheetFormatPr defaultColWidth="9.109375" defaultRowHeight="15" x14ac:dyDescent="0.25"/>
  <cols>
    <col min="1" max="1" width="7.109375" style="87" customWidth="1"/>
    <col min="2" max="2" width="2.88671875" style="87" customWidth="1"/>
    <col min="3" max="3" width="9.88671875" style="87" customWidth="1"/>
    <col min="4" max="4" width="3.33203125" style="87" customWidth="1"/>
    <col min="5" max="5" width="10.33203125" style="87" customWidth="1"/>
    <col min="6" max="6" width="2.109375" style="87" customWidth="1"/>
    <col min="7" max="9" width="9.109375" style="87"/>
    <col min="10" max="10" width="2.6640625" style="87" customWidth="1"/>
    <col min="11" max="13" width="9.109375" style="87"/>
    <col min="14" max="14" width="2.6640625" style="87" customWidth="1"/>
    <col min="15" max="17" width="9.109375" style="87"/>
    <col min="18" max="18" width="2.6640625" style="87" customWidth="1"/>
    <col min="19" max="21" width="9.109375" style="87"/>
    <col min="22" max="22" width="2.6640625" style="87" customWidth="1"/>
    <col min="23" max="25" width="9.109375" style="87"/>
    <col min="26" max="26" width="2.6640625" style="87" customWidth="1"/>
    <col min="27" max="29" width="9.109375" style="87"/>
    <col min="30" max="30" width="1.88671875" style="87" customWidth="1"/>
    <col min="31" max="33" width="9.109375" style="87"/>
    <col min="34" max="34" width="3.6640625" style="87" customWidth="1"/>
    <col min="35" max="16384" width="9.109375" style="87"/>
  </cols>
  <sheetData>
    <row r="1" spans="1:41" s="86" customFormat="1" ht="15.6" x14ac:dyDescent="0.3">
      <c r="A1" s="86" t="s">
        <v>86</v>
      </c>
      <c r="AI1" s="87"/>
      <c r="AJ1" s="87"/>
      <c r="AK1" s="87"/>
    </row>
    <row r="2" spans="1:41" x14ac:dyDescent="0.2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x14ac:dyDescent="0.2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x14ac:dyDescent="0.2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x14ac:dyDescent="0.25">
      <c r="A5" s="88">
        <f t="shared" ref="A5:A17" si="0">A4+1</f>
        <v>35</v>
      </c>
      <c r="C5" s="92">
        <f t="shared" ref="C5:C17" si="1">C4+7</f>
        <v>40417</v>
      </c>
      <c r="D5" s="93" t="s">
        <v>53</v>
      </c>
      <c r="E5" s="92">
        <f t="shared" ref="E5:E17" si="2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x14ac:dyDescent="0.2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x14ac:dyDescent="0.2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x14ac:dyDescent="0.2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x14ac:dyDescent="0.2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x14ac:dyDescent="0.2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x14ac:dyDescent="0.2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x14ac:dyDescent="0.2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.6" x14ac:dyDescent="0.3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.6" x14ac:dyDescent="0.3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x14ac:dyDescent="0.2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.6" x14ac:dyDescent="0.3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.6" x14ac:dyDescent="0.3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1:40" ht="15.6" x14ac:dyDescent="0.3">
      <c r="I18" s="87" t="s">
        <v>65</v>
      </c>
      <c r="AI18" s="86">
        <v>1676</v>
      </c>
      <c r="AJ18" s="97">
        <v>362</v>
      </c>
      <c r="AK18" s="86">
        <v>1654</v>
      </c>
    </row>
    <row r="19" spans="1:40" ht="15.6" x14ac:dyDescent="0.3">
      <c r="A19" s="86" t="s">
        <v>85</v>
      </c>
      <c r="AI19" s="86"/>
      <c r="AJ19" s="86"/>
      <c r="AK19" s="86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A4" workbookViewId="0">
      <pane xSplit="1" topLeftCell="V1" activePane="topRight" state="frozen"/>
      <selection pane="topRight" activeCell="AM24" sqref="AM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</cols>
  <sheetData>
    <row r="1" spans="1:42" x14ac:dyDescent="0.25">
      <c r="A1" s="21" t="s">
        <v>87</v>
      </c>
    </row>
    <row r="2" spans="1:42" x14ac:dyDescent="0.2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2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2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42" x14ac:dyDescent="0.2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2" x14ac:dyDescent="0.25">
      <c r="A6" s="3">
        <f t="shared" ref="A6:A23" si="0">A5+1</f>
        <v>35</v>
      </c>
      <c r="C6" s="14">
        <f t="shared" ref="C6:C18" si="1">C5+7</f>
        <v>40417</v>
      </c>
      <c r="D6" s="23" t="s">
        <v>53</v>
      </c>
      <c r="E6" s="14">
        <f t="shared" ref="E6:E18" si="2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2" x14ac:dyDescent="0.2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2" x14ac:dyDescent="0.2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2" x14ac:dyDescent="0.2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2" x14ac:dyDescent="0.2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2" x14ac:dyDescent="0.2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2" ht="15.6" x14ac:dyDescent="0.2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2" x14ac:dyDescent="0.2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2" x14ac:dyDescent="0.2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x14ac:dyDescent="0.2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x14ac:dyDescent="0.2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x14ac:dyDescent="0.2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x14ac:dyDescent="0.2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x14ac:dyDescent="0.2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x14ac:dyDescent="0.2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x14ac:dyDescent="0.2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x14ac:dyDescent="0.2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x14ac:dyDescent="0.2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x14ac:dyDescent="0.2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x14ac:dyDescent="0.2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x14ac:dyDescent="0.25">
      <c r="A26" s="3">
        <v>3</v>
      </c>
      <c r="C26" s="14">
        <f t="shared" ref="C26:C35" si="3">+C25+7</f>
        <v>40193</v>
      </c>
      <c r="D26" s="3" t="s">
        <v>53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x14ac:dyDescent="0.2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x14ac:dyDescent="0.2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x14ac:dyDescent="0.2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x14ac:dyDescent="0.2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x14ac:dyDescent="0.2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x14ac:dyDescent="0.2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x14ac:dyDescent="0.2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x14ac:dyDescent="0.2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42" x14ac:dyDescent="0.2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2" x14ac:dyDescent="0.25">
      <c r="W36" s="16"/>
      <c r="X36" s="16"/>
      <c r="AM36" s="40" t="s">
        <v>93</v>
      </c>
    </row>
    <row r="38" spans="1:42" x14ac:dyDescent="0.25">
      <c r="A38" s="21" t="s">
        <v>85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Weir-2013</vt:lpstr>
      <vt:lpstr>WC Weir-2013</vt:lpstr>
      <vt:lpstr>TRH-2013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2013-11-27T23:11:09Z</dcterms:modified>
</cp:coreProperties>
</file>