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00" windowWidth="17256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 calcMode="autoNoTable" fullCalcOnLoad="1" iterate="1" iterateCount="1" iterateDelta="0"/>
</workbook>
</file>

<file path=xl/calcChain.xml><?xml version="1.0" encoding="utf-8"?>
<calcChain xmlns="http://schemas.openxmlformats.org/spreadsheetml/2006/main">
  <c r="R25" i="4" l="1"/>
  <c r="K25" i="4"/>
  <c r="R24" i="4"/>
  <c r="K24" i="4"/>
  <c r="S23" i="4"/>
  <c r="R23" i="4"/>
  <c r="L23" i="4"/>
  <c r="K23" i="4"/>
  <c r="S22" i="4"/>
  <c r="R22" i="4"/>
  <c r="L22" i="4"/>
  <c r="K22" i="4"/>
  <c r="S21" i="4"/>
  <c r="R21" i="4"/>
  <c r="L21" i="4"/>
  <c r="K21" i="4"/>
  <c r="Z23" i="3"/>
  <c r="AB22" i="3"/>
  <c r="AB23" i="3"/>
  <c r="Y23" i="3"/>
  <c r="AA22" i="3"/>
  <c r="AA23" i="3"/>
  <c r="X23" i="3"/>
  <c r="W23" i="3"/>
  <c r="S23" i="3"/>
  <c r="U22" i="3"/>
  <c r="U23" i="3"/>
  <c r="R23" i="3"/>
  <c r="T22" i="3"/>
  <c r="T23" i="3"/>
  <c r="Q23" i="3"/>
  <c r="P23" i="3"/>
  <c r="L23" i="3"/>
  <c r="N23" i="3"/>
  <c r="K23" i="3"/>
  <c r="M22" i="3"/>
  <c r="M23" i="3"/>
  <c r="J23" i="3"/>
  <c r="I23" i="3"/>
  <c r="G23" i="3"/>
  <c r="AB21" i="3"/>
  <c r="AA21" i="3"/>
  <c r="U21" i="3"/>
  <c r="T21" i="3"/>
  <c r="N21" i="3"/>
  <c r="M21" i="3"/>
  <c r="S20" i="4"/>
  <c r="R20" i="4"/>
  <c r="L20" i="4"/>
  <c r="K20" i="4"/>
  <c r="L19" i="4"/>
  <c r="K19" i="4"/>
  <c r="L18" i="4"/>
  <c r="K18" i="4"/>
  <c r="L17" i="4"/>
  <c r="K17" i="4"/>
  <c r="R17" i="4"/>
  <c r="S19" i="4"/>
  <c r="R19" i="4"/>
  <c r="S18" i="4"/>
  <c r="R18" i="4"/>
  <c r="S17" i="4"/>
  <c r="AB20" i="3"/>
  <c r="AA20" i="3"/>
  <c r="U20" i="3"/>
  <c r="T20" i="3"/>
  <c r="N20" i="3"/>
  <c r="M20" i="3"/>
  <c r="AB19" i="3"/>
  <c r="AA19" i="3"/>
  <c r="U19" i="3"/>
  <c r="T19" i="3"/>
  <c r="N19" i="3"/>
  <c r="M19" i="3"/>
  <c r="AB18" i="3"/>
  <c r="AA18" i="3"/>
  <c r="U18" i="3"/>
  <c r="T18" i="3"/>
  <c r="N18" i="3"/>
  <c r="M18" i="3"/>
  <c r="S16" i="4"/>
  <c r="R16" i="4"/>
  <c r="L16" i="4"/>
  <c r="K16" i="4"/>
  <c r="S15" i="4"/>
  <c r="S36" i="4"/>
  <c r="R15" i="4"/>
  <c r="R36" i="4"/>
  <c r="L15" i="4"/>
  <c r="K15" i="4"/>
  <c r="AB17" i="3"/>
  <c r="AA17" i="3"/>
  <c r="U17" i="3"/>
  <c r="T17" i="3"/>
  <c r="N17" i="3"/>
  <c r="M17" i="3"/>
  <c r="AB16" i="3"/>
  <c r="AA16" i="3"/>
  <c r="U16" i="3"/>
  <c r="T16" i="3"/>
  <c r="N16" i="3"/>
  <c r="M16" i="3"/>
  <c r="U36" i="4"/>
  <c r="V36" i="4"/>
  <c r="N36" i="4"/>
  <c r="O36" i="4"/>
  <c r="P36" i="4"/>
  <c r="Q36" i="4"/>
  <c r="G35" i="4"/>
  <c r="G36" i="4"/>
  <c r="H35" i="4"/>
  <c r="I35" i="4"/>
  <c r="J35" i="4"/>
  <c r="L35" i="4"/>
  <c r="L14" i="4"/>
  <c r="K14" i="4"/>
  <c r="K35" i="4"/>
  <c r="AB15" i="3"/>
  <c r="AA15" i="3"/>
  <c r="U15" i="3"/>
  <c r="T15" i="3"/>
  <c r="N15" i="3"/>
  <c r="M15" i="3"/>
  <c r="AB14" i="3"/>
  <c r="AA14" i="3"/>
  <c r="U14" i="3"/>
  <c r="T14" i="3"/>
  <c r="N14" i="3"/>
  <c r="M14" i="3"/>
  <c r="L10" i="4"/>
  <c r="K10" i="4"/>
  <c r="AB13" i="3"/>
  <c r="AA13" i="3"/>
  <c r="U13" i="3"/>
  <c r="T13" i="3"/>
  <c r="N13" i="3"/>
  <c r="M13" i="3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C7" i="5"/>
  <c r="C8" i="5"/>
  <c r="C9" i="5"/>
  <c r="C10" i="5"/>
  <c r="C11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C12" i="5"/>
  <c r="C13" i="5"/>
  <c r="C14" i="5"/>
  <c r="AM13" i="5"/>
  <c r="AM14" i="5"/>
  <c r="AM15" i="5"/>
  <c r="AN13" i="5"/>
  <c r="AN14" i="5"/>
  <c r="C15" i="5"/>
  <c r="C16" i="5"/>
  <c r="C17" i="5"/>
  <c r="C18" i="5"/>
  <c r="C19" i="5"/>
  <c r="C20" i="5"/>
  <c r="C21" i="5"/>
  <c r="C22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C5" i="6"/>
  <c r="E5" i="6"/>
  <c r="AM5" i="6"/>
  <c r="AM6" i="6"/>
  <c r="C6" i="6"/>
  <c r="E6" i="6"/>
  <c r="AM7" i="6"/>
  <c r="AM8" i="6"/>
  <c r="AM9" i="6"/>
  <c r="AM10" i="6"/>
  <c r="AM11" i="6"/>
  <c r="C7" i="6"/>
  <c r="E7" i="6"/>
  <c r="E8" i="6"/>
  <c r="E9" i="6"/>
  <c r="E10" i="6"/>
  <c r="E11" i="6"/>
  <c r="C8" i="6"/>
  <c r="C9" i="6"/>
  <c r="C10" i="6"/>
  <c r="C11" i="6"/>
  <c r="C12" i="6"/>
  <c r="C13" i="6"/>
  <c r="C14" i="6"/>
  <c r="C15" i="6"/>
  <c r="C16" i="6"/>
  <c r="C17" i="6"/>
  <c r="AN9" i="6"/>
  <c r="AN10" i="6"/>
  <c r="AN11" i="6"/>
  <c r="AN12" i="6"/>
  <c r="AM12" i="6"/>
  <c r="AM13" i="6"/>
  <c r="AM14" i="6"/>
  <c r="AM15" i="6"/>
  <c r="E12" i="6"/>
  <c r="E13" i="6"/>
  <c r="E14" i="6"/>
  <c r="E15" i="6"/>
  <c r="E16" i="6"/>
  <c r="E17" i="6"/>
  <c r="AN13" i="6"/>
  <c r="AN14" i="6"/>
  <c r="AM16" i="6"/>
  <c r="A6" i="7"/>
  <c r="C6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A7" i="7"/>
  <c r="A8" i="7"/>
  <c r="A9" i="7"/>
  <c r="A10" i="7"/>
  <c r="A11" i="7"/>
  <c r="A12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A13" i="7"/>
  <c r="A14" i="7"/>
  <c r="A15" i="7"/>
  <c r="A16" i="7"/>
  <c r="A17" i="7"/>
  <c r="A18" i="7"/>
  <c r="A19" i="7"/>
  <c r="A20" i="7"/>
  <c r="A21" i="7"/>
  <c r="A22" i="7"/>
  <c r="A23" i="7"/>
  <c r="C25" i="7"/>
  <c r="E25" i="7"/>
  <c r="E26" i="7"/>
  <c r="E27" i="7"/>
  <c r="E28" i="7"/>
  <c r="E29" i="7"/>
  <c r="E30" i="7"/>
  <c r="E31" i="7"/>
  <c r="E32" i="7"/>
  <c r="E33" i="7"/>
  <c r="E34" i="7"/>
  <c r="E35" i="7"/>
  <c r="C26" i="7"/>
  <c r="C27" i="7"/>
  <c r="C28" i="7"/>
  <c r="C29" i="7"/>
  <c r="C30" i="7"/>
  <c r="C31" i="7"/>
  <c r="C32" i="7"/>
  <c r="C33" i="7"/>
  <c r="C34" i="7"/>
  <c r="C35" i="7"/>
  <c r="W5" i="2"/>
  <c r="X5" i="2"/>
  <c r="X23" i="2"/>
  <c r="AF5" i="2"/>
  <c r="M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M10" i="2"/>
  <c r="N10" i="2"/>
  <c r="N23" i="2"/>
  <c r="M11" i="2"/>
  <c r="N11" i="2"/>
  <c r="M19" i="2"/>
  <c r="G23" i="2"/>
  <c r="I23" i="2"/>
  <c r="J23" i="2"/>
  <c r="K23" i="2"/>
  <c r="L23" i="2"/>
  <c r="P23" i="2"/>
  <c r="Q23" i="2"/>
  <c r="R23" i="2"/>
  <c r="S23" i="2"/>
  <c r="T23" i="2"/>
  <c r="U23" i="2"/>
  <c r="Y23" i="2"/>
  <c r="Z23" i="2"/>
  <c r="AA23" i="2"/>
  <c r="AB23" i="2"/>
  <c r="AD23" i="2"/>
  <c r="AE23" i="2"/>
  <c r="AF23" i="2"/>
  <c r="K5" i="4"/>
  <c r="L5" i="4"/>
  <c r="C6" i="4"/>
  <c r="E6" i="4"/>
  <c r="K6" i="4"/>
  <c r="L6" i="4"/>
  <c r="C7" i="4"/>
  <c r="E7" i="4"/>
  <c r="K7" i="4"/>
  <c r="L7" i="4"/>
  <c r="C8" i="4"/>
  <c r="E8" i="4"/>
  <c r="K8" i="4"/>
  <c r="L8" i="4"/>
  <c r="C9" i="4"/>
  <c r="E9" i="4"/>
  <c r="K9" i="4"/>
  <c r="L9" i="4"/>
  <c r="C10" i="4"/>
  <c r="E10" i="4"/>
  <c r="C11" i="4"/>
  <c r="E11" i="4"/>
  <c r="G12" i="4"/>
  <c r="H12" i="4"/>
  <c r="I12" i="4"/>
  <c r="I36" i="4"/>
  <c r="J12" i="4"/>
  <c r="J36" i="4"/>
  <c r="C15" i="4"/>
  <c r="C16" i="4"/>
  <c r="C17" i="4"/>
  <c r="C18" i="4"/>
  <c r="C19" i="4"/>
  <c r="C20" i="4"/>
  <c r="C21" i="4"/>
  <c r="C22" i="4"/>
  <c r="C23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C25" i="4"/>
  <c r="C26" i="4"/>
  <c r="C27" i="4"/>
  <c r="C28" i="4"/>
  <c r="C29" i="4"/>
  <c r="C30" i="4"/>
  <c r="C31" i="4"/>
  <c r="C32" i="4"/>
  <c r="C33" i="4"/>
  <c r="C34" i="4"/>
  <c r="C6" i="3"/>
  <c r="C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M7" i="3"/>
  <c r="N7" i="3"/>
  <c r="AA7" i="3"/>
  <c r="AB7" i="3"/>
  <c r="M8" i="3"/>
  <c r="N8" i="3"/>
  <c r="AA8" i="3"/>
  <c r="AB8" i="3"/>
  <c r="C9" i="3"/>
  <c r="C10" i="3"/>
  <c r="C11" i="3"/>
  <c r="C12" i="3"/>
  <c r="C13" i="3"/>
  <c r="C14" i="3"/>
  <c r="C15" i="3"/>
  <c r="C16" i="3"/>
  <c r="C17" i="3"/>
  <c r="C18" i="3"/>
  <c r="C19" i="3"/>
  <c r="C20" i="3"/>
  <c r="M9" i="3"/>
  <c r="N9" i="3"/>
  <c r="T9" i="3"/>
  <c r="U9" i="3"/>
  <c r="AA9" i="3"/>
  <c r="AB9" i="3"/>
  <c r="M10" i="3"/>
  <c r="N10" i="3"/>
  <c r="AA10" i="3"/>
  <c r="AB10" i="3"/>
  <c r="M11" i="3"/>
  <c r="N11" i="3"/>
  <c r="T11" i="3"/>
  <c r="U11" i="3"/>
  <c r="AA11" i="3"/>
  <c r="AB11" i="3"/>
  <c r="M12" i="3"/>
  <c r="N12" i="3"/>
  <c r="T12" i="3"/>
  <c r="U12" i="3"/>
  <c r="AA12" i="3"/>
  <c r="AB12" i="3"/>
  <c r="K12" i="4"/>
  <c r="M23" i="2"/>
  <c r="L12" i="4"/>
  <c r="L36" i="4"/>
  <c r="W23" i="2"/>
  <c r="H36" i="4"/>
  <c r="K36" i="4"/>
</calcChain>
</file>

<file path=xl/sharedStrings.xml><?xml version="1.0" encoding="utf-8"?>
<sst xmlns="http://schemas.openxmlformats.org/spreadsheetml/2006/main" count="440" uniqueCount="95">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</sst>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21" t="s">
        <v>0</v>
      </c>
    </row>
    <row r="2" spans="1:1" x14ac:dyDescent="0.25">
      <c r="A2" s="21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21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21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21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A16" workbookViewId="0">
      <selection activeCell="A2" sqref="A2"/>
    </sheetView>
  </sheetViews>
  <sheetFormatPr defaultRowHeight="13.2" x14ac:dyDescent="0.25"/>
  <cols>
    <col min="1" max="1" width="6" style="21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21" customFormat="1" ht="15.6" x14ac:dyDescent="0.25">
      <c r="A1" s="21" t="s">
        <v>34</v>
      </c>
    </row>
    <row r="2" spans="1:32" s="21" customFormat="1" x14ac:dyDescent="0.2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x14ac:dyDescent="0.2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x14ac:dyDescent="0.25">
      <c r="A7" s="68">
        <v>25</v>
      </c>
      <c r="B7" s="67"/>
      <c r="C7" s="14">
        <f t="shared" ref="C7:C18" si="0">C6+7</f>
        <v>40347</v>
      </c>
      <c r="D7" s="23" t="s">
        <v>53</v>
      </c>
      <c r="E7" s="14">
        <f t="shared" ref="E7:E18" si="1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x14ac:dyDescent="0.2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x14ac:dyDescent="0.2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x14ac:dyDescent="0.2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x14ac:dyDescent="0.2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x14ac:dyDescent="0.2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x14ac:dyDescent="0.2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x14ac:dyDescent="0.2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x14ac:dyDescent="0.2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x14ac:dyDescent="0.2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x14ac:dyDescent="0.2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x14ac:dyDescent="0.2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x14ac:dyDescent="0.2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x14ac:dyDescent="0.2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x14ac:dyDescent="0.2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3.2" customHeight="1" x14ac:dyDescent="0.25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 x14ac:dyDescent="0.25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t="shared" ref="I23:N23" si="2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t="shared" ref="P23:U23" si="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t="shared" ref="W23:AB23" si="4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 x14ac:dyDescent="0.25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.6" x14ac:dyDescent="0.2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.6" x14ac:dyDescent="0.2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x14ac:dyDescent="0.2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5">
      <c r="A30" s="47" t="s">
        <v>60</v>
      </c>
      <c r="B30" s="47"/>
      <c r="C30" s="47"/>
      <c r="D30" s="47"/>
      <c r="E30" s="47"/>
    </row>
    <row r="31" spans="1:32" x14ac:dyDescent="0.25">
      <c r="A31" s="47" t="s">
        <v>61</v>
      </c>
      <c r="B31" s="47"/>
      <c r="C31" s="47"/>
      <c r="D31" s="47"/>
      <c r="E31" s="47"/>
    </row>
    <row r="32" spans="1:32" x14ac:dyDescent="0.25">
      <c r="A32" s="27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>
      <selection activeCell="X28" sqref="X28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21" customFormat="1" ht="15.6" x14ac:dyDescent="0.25">
      <c r="A1" s="21" t="s">
        <v>62</v>
      </c>
    </row>
    <row r="2" spans="1:30" s="21" customFormat="1" x14ac:dyDescent="0.2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30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x14ac:dyDescent="0.2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5">
      <c r="A7" s="3">
        <v>35</v>
      </c>
      <c r="B7" s="67"/>
      <c r="C7" s="14">
        <f>C6+7</f>
        <v>41148</v>
      </c>
      <c r="D7" s="5" t="s">
        <v>64</v>
      </c>
      <c r="E7" s="14">
        <f t="shared" ref="E7:E19" si="0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t="shared" ref="M7:N9" si="1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t="shared" ref="AA7:AB9" si="2">W7+Y7</f>
        <v>230</v>
      </c>
      <c r="AB7" s="25">
        <f t="shared" si="2"/>
        <v>64</v>
      </c>
      <c r="AD7" s="51"/>
    </row>
    <row r="8" spans="1:30" x14ac:dyDescent="0.2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30" x14ac:dyDescent="0.25">
      <c r="A9" s="3">
        <v>37</v>
      </c>
      <c r="B9" s="3"/>
      <c r="C9" s="14">
        <f t="shared" ref="C9:C18" si="3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30" x14ac:dyDescent="0.2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t="shared" ref="M10:N22" si="4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t="shared" ref="AA10:AB22" si="5">W10+Y10</f>
        <v>148</v>
      </c>
      <c r="AB10" s="25">
        <f t="shared" si="5"/>
        <v>77</v>
      </c>
    </row>
    <row r="11" spans="1:30" x14ac:dyDescent="0.2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t="shared" ref="T11:U22" si="6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30" x14ac:dyDescent="0.2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30" x14ac:dyDescent="0.2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30" x14ac:dyDescent="0.2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30" x14ac:dyDescent="0.2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30" x14ac:dyDescent="0.2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x14ac:dyDescent="0.2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x14ac:dyDescent="0.2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x14ac:dyDescent="0.2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x14ac:dyDescent="0.2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x14ac:dyDescent="0.2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x14ac:dyDescent="0.2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x14ac:dyDescent="0.2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 t="shared" ref="I23:N23" si="7">SUM(I7:I22)</f>
        <v>155</v>
      </c>
      <c r="J23" s="68">
        <f t="shared" si="7"/>
        <v>2</v>
      </c>
      <c r="K23" s="68">
        <f t="shared" si="7"/>
        <v>668</v>
      </c>
      <c r="L23" s="68">
        <f t="shared" si="7"/>
        <v>73</v>
      </c>
      <c r="M23" s="68">
        <f t="shared" si="7"/>
        <v>823</v>
      </c>
      <c r="N23" s="68">
        <f t="shared" si="7"/>
        <v>75</v>
      </c>
      <c r="O23" s="70"/>
      <c r="P23" s="68">
        <f t="shared" ref="P23:U23" si="8">SUM(P7:P22)</f>
        <v>77</v>
      </c>
      <c r="Q23" s="68">
        <f t="shared" si="8"/>
        <v>73</v>
      </c>
      <c r="R23" s="68">
        <f t="shared" si="8"/>
        <v>494</v>
      </c>
      <c r="S23" s="68">
        <f t="shared" si="8"/>
        <v>381</v>
      </c>
      <c r="T23" s="68">
        <f t="shared" si="8"/>
        <v>571</v>
      </c>
      <c r="U23" s="68">
        <f t="shared" si="8"/>
        <v>454</v>
      </c>
      <c r="V23" s="70"/>
      <c r="W23" s="68">
        <f t="shared" ref="W23:AB23" si="9">SUM(W7:W22)</f>
        <v>112</v>
      </c>
      <c r="X23" s="68">
        <f t="shared" si="9"/>
        <v>62</v>
      </c>
      <c r="Y23" s="68">
        <f t="shared" si="9"/>
        <v>2033</v>
      </c>
      <c r="Z23" s="68">
        <f t="shared" si="9"/>
        <v>898</v>
      </c>
      <c r="AA23" s="68">
        <f t="shared" si="9"/>
        <v>2145</v>
      </c>
      <c r="AB23" s="68">
        <f t="shared" si="9"/>
        <v>960</v>
      </c>
    </row>
    <row r="24" spans="1:28" x14ac:dyDescent="0.2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x14ac:dyDescent="0.2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x14ac:dyDescent="0.2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x14ac:dyDescent="0.2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x14ac:dyDescent="0.2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6" t="s">
        <v>60</v>
      </c>
      <c r="B30" s="6"/>
      <c r="C30" s="6"/>
      <c r="D30" s="6"/>
      <c r="E30" s="6"/>
      <c r="AA30" s="75"/>
    </row>
    <row r="31" spans="1:28" x14ac:dyDescent="0.25">
      <c r="A31" s="20"/>
      <c r="B31" s="6"/>
      <c r="C31" s="6"/>
      <c r="D31" s="6"/>
      <c r="E31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workbookViewId="0">
      <selection activeCell="A2" sqref="A2"/>
    </sheetView>
  </sheetViews>
  <sheetFormatPr defaultRowHeight="13.2" x14ac:dyDescent="0.25"/>
  <cols>
    <col min="1" max="1" width="6.88671875" style="40" customWidth="1"/>
    <col min="2" max="2" width="2.109375" style="40" customWidth="1"/>
    <col min="3" max="3" width="6.88671875" style="40" customWidth="1"/>
    <col min="4" max="4" width="2.5546875" style="40" customWidth="1"/>
    <col min="5" max="5" width="7" style="40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21" customFormat="1" ht="15.6" x14ac:dyDescent="0.25">
      <c r="A1" s="21" t="s">
        <v>69</v>
      </c>
    </row>
    <row r="2" spans="1:23" x14ac:dyDescent="0.2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3" ht="15.6" x14ac:dyDescent="0.2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x14ac:dyDescent="0.2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t="shared" ref="K5:L7" si="0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x14ac:dyDescent="0.25">
      <c r="A6" s="41">
        <v>37</v>
      </c>
      <c r="B6" s="42"/>
      <c r="C6" s="43">
        <f t="shared" ref="C6:C11" si="1">C5+7</f>
        <v>38240</v>
      </c>
      <c r="D6" s="44" t="s">
        <v>64</v>
      </c>
      <c r="E6" s="43">
        <f t="shared" ref="E6:E11" si="2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x14ac:dyDescent="0.2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x14ac:dyDescent="0.2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t="shared" ref="K8:L10" si="3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x14ac:dyDescent="0.2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x14ac:dyDescent="0.2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.6" x14ac:dyDescent="0.2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x14ac:dyDescent="0.25">
      <c r="A12" s="110" t="s">
        <v>72</v>
      </c>
      <c r="B12" s="110"/>
      <c r="C12" s="110"/>
      <c r="D12" s="110"/>
      <c r="E12" s="110"/>
      <c r="F12" s="110"/>
      <c r="G12" s="28">
        <f t="shared" ref="G12:L12" si="4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8" thickBot="1" x14ac:dyDescent="0.3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8" thickTop="1" x14ac:dyDescent="0.25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t="shared" ref="K14:L16" si="5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x14ac:dyDescent="0.25">
      <c r="A15" s="41">
        <v>44</v>
      </c>
      <c r="B15" s="42"/>
      <c r="C15" s="45">
        <f t="shared" ref="C15:C23" si="6">C14+7</f>
        <v>38654</v>
      </c>
      <c r="D15" s="44" t="s">
        <v>64</v>
      </c>
      <c r="E15" s="43">
        <f t="shared" ref="E15:E22" si="7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x14ac:dyDescent="0.2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x14ac:dyDescent="0.2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t="shared" ref="K17:K25" si="8">G17+I17</f>
        <v>1239</v>
      </c>
      <c r="L17" s="26">
        <f t="shared" ref="L17:L23" si="9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t="shared" ref="R17:S23" si="10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3" x14ac:dyDescent="0.2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t="shared" ref="R18:R25" si="11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3" x14ac:dyDescent="0.2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3" x14ac:dyDescent="0.2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3" x14ac:dyDescent="0.2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3" x14ac:dyDescent="0.2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>
        <v>0</v>
      </c>
      <c r="H22" s="28">
        <v>0</v>
      </c>
      <c r="I22" s="28">
        <v>1</v>
      </c>
      <c r="J22" s="28">
        <v>0</v>
      </c>
      <c r="K22" s="28">
        <f t="shared" si="8"/>
        <v>1</v>
      </c>
      <c r="L22" s="28">
        <f t="shared" si="9"/>
        <v>0</v>
      </c>
      <c r="M22" s="76"/>
      <c r="N22" s="28">
        <v>6</v>
      </c>
      <c r="O22" s="28">
        <v>4</v>
      </c>
      <c r="P22" s="28">
        <v>98</v>
      </c>
      <c r="Q22" s="28">
        <v>78</v>
      </c>
      <c r="R22" s="28">
        <f t="shared" si="11"/>
        <v>104</v>
      </c>
      <c r="S22" s="28">
        <f t="shared" si="10"/>
        <v>82</v>
      </c>
      <c r="T22" s="77"/>
      <c r="U22" s="28">
        <v>32</v>
      </c>
      <c r="V22" s="28">
        <v>32</v>
      </c>
      <c r="W22" s="17"/>
    </row>
    <row r="23" spans="1:23" x14ac:dyDescent="0.2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>
        <v>0</v>
      </c>
      <c r="H23" s="28">
        <v>0</v>
      </c>
      <c r="I23" s="28">
        <v>1</v>
      </c>
      <c r="J23" s="28">
        <v>0</v>
      </c>
      <c r="K23" s="28">
        <f t="shared" si="8"/>
        <v>1</v>
      </c>
      <c r="L23" s="28">
        <f t="shared" si="9"/>
        <v>0</v>
      </c>
      <c r="M23" s="76"/>
      <c r="N23" s="28">
        <v>2</v>
      </c>
      <c r="O23" s="28">
        <v>2</v>
      </c>
      <c r="P23" s="28">
        <v>113</v>
      </c>
      <c r="Q23" s="28">
        <v>94</v>
      </c>
      <c r="R23" s="28">
        <f t="shared" si="11"/>
        <v>115</v>
      </c>
      <c r="S23" s="28">
        <f t="shared" si="10"/>
        <v>96</v>
      </c>
      <c r="T23" s="77"/>
      <c r="U23" s="28">
        <v>141</v>
      </c>
      <c r="V23" s="28">
        <v>141</v>
      </c>
      <c r="W23" s="17"/>
    </row>
    <row r="24" spans="1:23" x14ac:dyDescent="0.2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>
        <v>0</v>
      </c>
      <c r="H24" s="78">
        <v>0</v>
      </c>
      <c r="I24" s="78">
        <v>0</v>
      </c>
      <c r="J24" s="78">
        <v>0</v>
      </c>
      <c r="K24" s="78">
        <f t="shared" si="8"/>
        <v>0</v>
      </c>
      <c r="L24" s="78">
        <v>0</v>
      </c>
      <c r="M24" s="76"/>
      <c r="N24" s="78">
        <v>0</v>
      </c>
      <c r="O24" s="78">
        <v>0</v>
      </c>
      <c r="P24" s="78">
        <v>0</v>
      </c>
      <c r="Q24" s="78">
        <v>0</v>
      </c>
      <c r="R24" s="78">
        <f t="shared" si="11"/>
        <v>0</v>
      </c>
      <c r="S24" s="78">
        <v>0</v>
      </c>
      <c r="T24" s="77"/>
      <c r="U24" s="28">
        <v>0</v>
      </c>
      <c r="V24" s="28">
        <v>0</v>
      </c>
      <c r="W24" s="17"/>
    </row>
    <row r="25" spans="1:23" s="66" customFormat="1" x14ac:dyDescent="0.25">
      <c r="A25" s="59">
        <v>2</v>
      </c>
      <c r="B25" s="60"/>
      <c r="C25" s="61">
        <f t="shared" ref="C25:C34" si="12">C24+7</f>
        <v>39821</v>
      </c>
      <c r="D25" s="62" t="s">
        <v>64</v>
      </c>
      <c r="E25" s="63">
        <f>E24+7</f>
        <v>38731</v>
      </c>
      <c r="F25" s="64"/>
      <c r="G25" s="78">
        <v>0</v>
      </c>
      <c r="H25" s="78">
        <v>0</v>
      </c>
      <c r="I25" s="78">
        <v>0</v>
      </c>
      <c r="J25" s="78">
        <v>0</v>
      </c>
      <c r="K25" s="78">
        <f t="shared" si="8"/>
        <v>0</v>
      </c>
      <c r="L25" s="78">
        <v>0</v>
      </c>
      <c r="M25" s="76"/>
      <c r="N25" s="78">
        <v>0</v>
      </c>
      <c r="O25" s="78">
        <v>0</v>
      </c>
      <c r="P25" s="78">
        <v>42</v>
      </c>
      <c r="Q25" s="78">
        <v>38</v>
      </c>
      <c r="R25" s="78">
        <f t="shared" si="11"/>
        <v>42</v>
      </c>
      <c r="S25" s="78">
        <v>38</v>
      </c>
      <c r="T25" s="77"/>
      <c r="U25" s="78">
        <v>427</v>
      </c>
      <c r="V25" s="78">
        <v>420</v>
      </c>
      <c r="W25" s="65"/>
    </row>
    <row r="26" spans="1:23" x14ac:dyDescent="0.25">
      <c r="A26" s="41">
        <v>3</v>
      </c>
      <c r="B26" s="42"/>
      <c r="C26" s="45">
        <f>C25+7</f>
        <v>39828</v>
      </c>
      <c r="D26" s="44" t="s">
        <v>64</v>
      </c>
      <c r="E26" s="43">
        <f t="shared" ref="E26:E34" si="13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x14ac:dyDescent="0.2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x14ac:dyDescent="0.2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x14ac:dyDescent="0.2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x14ac:dyDescent="0.2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x14ac:dyDescent="0.2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x14ac:dyDescent="0.2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x14ac:dyDescent="0.2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x14ac:dyDescent="0.2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x14ac:dyDescent="0.25">
      <c r="A35" s="111" t="s">
        <v>73</v>
      </c>
      <c r="B35" s="111"/>
      <c r="C35" s="111"/>
      <c r="D35" s="111"/>
      <c r="E35" s="111"/>
      <c r="F35" s="111"/>
      <c r="G35" s="28">
        <f t="shared" ref="G35:L35" si="14">SUM(G14:G34)</f>
        <v>160</v>
      </c>
      <c r="H35" s="28">
        <f t="shared" si="14"/>
        <v>35</v>
      </c>
      <c r="I35" s="28">
        <f t="shared" si="14"/>
        <v>3691</v>
      </c>
      <c r="J35" s="28">
        <f t="shared" si="14"/>
        <v>906</v>
      </c>
      <c r="K35" s="26">
        <f t="shared" si="14"/>
        <v>3851</v>
      </c>
      <c r="L35" s="26">
        <f t="shared" si="14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x14ac:dyDescent="0.25">
      <c r="A36" s="111" t="s">
        <v>54</v>
      </c>
      <c r="B36" s="111"/>
      <c r="C36" s="111"/>
      <c r="D36" s="111"/>
      <c r="E36" s="111"/>
      <c r="F36" s="111"/>
      <c r="G36" s="28">
        <f t="shared" ref="G36:L36" si="15">G12+G35</f>
        <v>267</v>
      </c>
      <c r="H36" s="28">
        <f t="shared" si="15"/>
        <v>60</v>
      </c>
      <c r="I36" s="28">
        <f t="shared" si="15"/>
        <v>6162</v>
      </c>
      <c r="J36" s="28">
        <f t="shared" si="15"/>
        <v>1520</v>
      </c>
      <c r="K36" s="28">
        <f t="shared" si="15"/>
        <v>6429</v>
      </c>
      <c r="L36" s="28">
        <f t="shared" si="15"/>
        <v>1580</v>
      </c>
      <c r="M36" s="18"/>
      <c r="N36" s="28">
        <f t="shared" ref="N36:S36" si="16">SUM(N5:N35)</f>
        <v>467</v>
      </c>
      <c r="O36" s="28">
        <f t="shared" si="16"/>
        <v>463</v>
      </c>
      <c r="P36" s="28">
        <f t="shared" si="16"/>
        <v>6161</v>
      </c>
      <c r="Q36" s="28">
        <f t="shared" si="16"/>
        <v>5806</v>
      </c>
      <c r="R36" s="28">
        <f t="shared" si="16"/>
        <v>6628</v>
      </c>
      <c r="S36" s="28">
        <f t="shared" si="16"/>
        <v>6269</v>
      </c>
      <c r="T36" s="19"/>
      <c r="U36" s="28">
        <f>SUM(U5:U35)</f>
        <v>907</v>
      </c>
      <c r="V36" s="28">
        <f>SUM(V5:V35)</f>
        <v>884</v>
      </c>
      <c r="W36" s="17"/>
    </row>
    <row r="37" spans="1:23" ht="15.6" x14ac:dyDescent="0.2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x14ac:dyDescent="0.2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x14ac:dyDescent="0.2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7" t="s">
        <v>60</v>
      </c>
      <c r="B42" s="47"/>
      <c r="C42" s="47"/>
      <c r="D42" s="47"/>
      <c r="E42" s="47"/>
    </row>
    <row r="43" spans="1:23" x14ac:dyDescent="0.25">
      <c r="A43" s="40" t="s">
        <v>76</v>
      </c>
      <c r="B43" s="47"/>
      <c r="C43" s="47"/>
      <c r="D43" s="47"/>
      <c r="E43" s="47"/>
    </row>
    <row r="44" spans="1:23" x14ac:dyDescent="0.25">
      <c r="A44" s="47" t="s">
        <v>77</v>
      </c>
      <c r="B44" s="47"/>
      <c r="C44" s="47"/>
      <c r="D44" s="47"/>
      <c r="E44" s="47"/>
    </row>
    <row r="45" spans="1:23" x14ac:dyDescent="0.25">
      <c r="A45" s="47" t="s">
        <v>78</v>
      </c>
      <c r="B45" s="47"/>
      <c r="C45" s="47"/>
      <c r="D45" s="47"/>
      <c r="E45" s="47"/>
    </row>
    <row r="50" spans="16:16" x14ac:dyDescent="0.25">
      <c r="P50" s="22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workbookViewId="0">
      <selection activeCell="C5" sqref="C5:E2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9" width="9.6640625" customWidth="1"/>
    <col min="30" max="30" width="0.109375" style="7" customWidth="1"/>
    <col min="31" max="33" width="9.6640625" customWidth="1"/>
    <col min="34" max="34" width="4.109375" customWidth="1"/>
    <col min="38" max="38" width="4.33203125" customWidth="1"/>
  </cols>
  <sheetData>
    <row r="1" spans="1:43" s="21" customFormat="1" x14ac:dyDescent="0.2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1:43" s="21" customFormat="1" x14ac:dyDescent="0.2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3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43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43" x14ac:dyDescent="0.2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43" x14ac:dyDescent="0.25">
      <c r="A7" s="3">
        <f t="shared" ref="A7:A22" si="0">A6+1</f>
        <v>25</v>
      </c>
      <c r="C7" s="14">
        <f t="shared" ref="C7:C18" si="1">C6+7</f>
        <v>40347</v>
      </c>
      <c r="D7" s="23" t="s">
        <v>53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43" x14ac:dyDescent="0.2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43" x14ac:dyDescent="0.2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43" x14ac:dyDescent="0.2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43" x14ac:dyDescent="0.2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3" x14ac:dyDescent="0.2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3" x14ac:dyDescent="0.2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3" x14ac:dyDescent="0.2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3" x14ac:dyDescent="0.2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3" x14ac:dyDescent="0.2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1" x14ac:dyDescent="0.2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1" x14ac:dyDescent="0.2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1" x14ac:dyDescent="0.2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1" x14ac:dyDescent="0.2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x14ac:dyDescent="0.2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41" x14ac:dyDescent="0.2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41" x14ac:dyDescent="0.2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41" x14ac:dyDescent="0.2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1" x14ac:dyDescent="0.2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1" x14ac:dyDescent="0.2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1" x14ac:dyDescent="0.2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1" x14ac:dyDescent="0.2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1" x14ac:dyDescent="0.2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1" x14ac:dyDescent="0.2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zoomScale="60" workbookViewId="0">
      <selection activeCell="A2" sqref="A2"/>
    </sheetView>
  </sheetViews>
  <sheetFormatPr defaultColWidth="9.109375" defaultRowHeight="15" x14ac:dyDescent="0.25"/>
  <cols>
    <col min="1" max="1" width="7.109375" style="87" customWidth="1"/>
    <col min="2" max="2" width="2.88671875" style="87" customWidth="1"/>
    <col min="3" max="3" width="9.88671875" style="87" customWidth="1"/>
    <col min="4" max="4" width="3.33203125" style="87" customWidth="1"/>
    <col min="5" max="5" width="10.33203125" style="87" customWidth="1"/>
    <col min="6" max="6" width="2.109375" style="87" customWidth="1"/>
    <col min="7" max="9" width="9.109375" style="87"/>
    <col min="10" max="10" width="2.6640625" style="87" customWidth="1"/>
    <col min="11" max="13" width="9.109375" style="87"/>
    <col min="14" max="14" width="2.6640625" style="87" customWidth="1"/>
    <col min="15" max="17" width="9.109375" style="87"/>
    <col min="18" max="18" width="2.6640625" style="87" customWidth="1"/>
    <col min="19" max="21" width="9.109375" style="87"/>
    <col min="22" max="22" width="2.6640625" style="87" customWidth="1"/>
    <col min="23" max="25" width="9.109375" style="87"/>
    <col min="26" max="26" width="2.6640625" style="87" customWidth="1"/>
    <col min="27" max="29" width="9.109375" style="87"/>
    <col min="30" max="30" width="1.88671875" style="87" customWidth="1"/>
    <col min="31" max="33" width="9.109375" style="87"/>
    <col min="34" max="34" width="3.6640625" style="87" customWidth="1"/>
    <col min="35" max="16384" width="9.109375" style="87"/>
  </cols>
  <sheetData>
    <row r="1" spans="1:41" s="86" customFormat="1" ht="15.6" x14ac:dyDescent="0.3">
      <c r="A1" s="86" t="s">
        <v>86</v>
      </c>
      <c r="AI1" s="87"/>
      <c r="AJ1" s="87"/>
      <c r="AK1" s="87"/>
    </row>
    <row r="2" spans="1:41" x14ac:dyDescent="0.2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x14ac:dyDescent="0.2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x14ac:dyDescent="0.2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x14ac:dyDescent="0.25">
      <c r="A5" s="88">
        <f t="shared" ref="A5:A17" si="0">A4+1</f>
        <v>35</v>
      </c>
      <c r="C5" s="92">
        <f t="shared" ref="C5:C17" si="1">C4+7</f>
        <v>40417</v>
      </c>
      <c r="D5" s="93" t="s">
        <v>53</v>
      </c>
      <c r="E5" s="92">
        <f t="shared" ref="E5:E17" si="2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x14ac:dyDescent="0.2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x14ac:dyDescent="0.2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x14ac:dyDescent="0.2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x14ac:dyDescent="0.2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x14ac:dyDescent="0.2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x14ac:dyDescent="0.2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x14ac:dyDescent="0.2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.6" x14ac:dyDescent="0.3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.6" x14ac:dyDescent="0.3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x14ac:dyDescent="0.2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.6" x14ac:dyDescent="0.3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.6" x14ac:dyDescent="0.3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1:40" ht="15.6" x14ac:dyDescent="0.3">
      <c r="I18" s="87" t="s">
        <v>65</v>
      </c>
      <c r="AI18" s="86">
        <v>1676</v>
      </c>
      <c r="AJ18" s="97">
        <v>362</v>
      </c>
      <c r="AK18" s="86">
        <v>1654</v>
      </c>
    </row>
    <row r="19" spans="1:40" ht="15.6" x14ac:dyDescent="0.3">
      <c r="A19" s="86" t="s">
        <v>85</v>
      </c>
      <c r="AI19" s="86"/>
      <c r="AJ19" s="86"/>
      <c r="AK19" s="86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A4" workbookViewId="0">
      <pane xSplit="1" topLeftCell="V1" activePane="topRight" state="frozen"/>
      <selection pane="topRight" activeCell="AM24" sqref="AM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</cols>
  <sheetData>
    <row r="1" spans="1:42" x14ac:dyDescent="0.25">
      <c r="A1" s="21" t="s">
        <v>87</v>
      </c>
    </row>
    <row r="2" spans="1:42" x14ac:dyDescent="0.2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2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2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42" x14ac:dyDescent="0.2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2" x14ac:dyDescent="0.25">
      <c r="A6" s="3">
        <f t="shared" ref="A6:A23" si="0">A5+1</f>
        <v>35</v>
      </c>
      <c r="C6" s="14">
        <f t="shared" ref="C6:C18" si="1">C5+7</f>
        <v>40417</v>
      </c>
      <c r="D6" s="23" t="s">
        <v>53</v>
      </c>
      <c r="E6" s="14">
        <f t="shared" ref="E6:E18" si="2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2" x14ac:dyDescent="0.2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2" x14ac:dyDescent="0.2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2" x14ac:dyDescent="0.2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2" x14ac:dyDescent="0.2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2" x14ac:dyDescent="0.2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2" ht="15.6" x14ac:dyDescent="0.2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2" x14ac:dyDescent="0.2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2" x14ac:dyDescent="0.2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x14ac:dyDescent="0.2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x14ac:dyDescent="0.2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x14ac:dyDescent="0.2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x14ac:dyDescent="0.2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x14ac:dyDescent="0.2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x14ac:dyDescent="0.2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x14ac:dyDescent="0.2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x14ac:dyDescent="0.2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x14ac:dyDescent="0.2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x14ac:dyDescent="0.2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x14ac:dyDescent="0.2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x14ac:dyDescent="0.25">
      <c r="A26" s="3">
        <v>3</v>
      </c>
      <c r="C26" s="14">
        <f t="shared" ref="C26:C35" si="3">+C25+7</f>
        <v>40193</v>
      </c>
      <c r="D26" s="3" t="s">
        <v>53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x14ac:dyDescent="0.2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x14ac:dyDescent="0.2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x14ac:dyDescent="0.2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x14ac:dyDescent="0.2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x14ac:dyDescent="0.2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x14ac:dyDescent="0.2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x14ac:dyDescent="0.2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x14ac:dyDescent="0.2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42" x14ac:dyDescent="0.2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2" x14ac:dyDescent="0.25">
      <c r="W36" s="16"/>
      <c r="X36" s="16"/>
      <c r="AM36" s="40" t="s">
        <v>93</v>
      </c>
    </row>
    <row r="38" spans="1:42" x14ac:dyDescent="0.25">
      <c r="A38" s="21" t="s">
        <v>85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Weir-2013</vt:lpstr>
      <vt:lpstr>WC Weir-2013</vt:lpstr>
      <vt:lpstr>TRH-2013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2014-01-15T23:05:25Z</dcterms:modified>
</cp:coreProperties>
</file>