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24CE6E8A-13B5-47E5-BD0F-ED2C0F1D9342}" xr6:coauthVersionLast="43" xr6:coauthVersionMax="43" xr10:uidLastSave="{00000000-0000-0000-0000-000000000000}"/>
  <bookViews>
    <workbookView xWindow="0" yWindow="0" windowWidth="20490" windowHeight="5460" firstSheet="1" activeTab="2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'TRH-2019'!$A$1:$W$47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3" l="1"/>
  <c r="AD9" i="3"/>
  <c r="AD11" i="3"/>
  <c r="AD12" i="3"/>
  <c r="AD13" i="3"/>
  <c r="AD14" i="3"/>
  <c r="AD15" i="3"/>
  <c r="AD16" i="3"/>
  <c r="AD17" i="3"/>
  <c r="AD7" i="3"/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8" i="4" l="1"/>
  <c r="R38" i="4"/>
  <c r="L38" i="4"/>
  <c r="K38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6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I19" i="8" l="1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40" i="4"/>
  <c r="I40" i="4"/>
  <c r="H40" i="4"/>
  <c r="G40" i="4"/>
  <c r="E6" i="3" l="1"/>
  <c r="C7" i="3"/>
  <c r="K40" i="4"/>
  <c r="C8" i="3" l="1"/>
  <c r="E7" i="3"/>
  <c r="C7" i="8"/>
  <c r="C8" i="8" s="1"/>
  <c r="C9" i="3" l="1"/>
  <c r="E8" i="3"/>
  <c r="S40" i="4"/>
  <c r="R40" i="4"/>
  <c r="L40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C13" i="3" l="1"/>
  <c r="E12" i="3"/>
  <c r="BA33" i="7"/>
  <c r="C14" i="3" l="1"/>
  <c r="E13" i="3"/>
  <c r="V41" i="4"/>
  <c r="U41" i="4"/>
  <c r="C15" i="3" l="1"/>
  <c r="E14" i="3"/>
  <c r="R34" i="4"/>
  <c r="R41" i="4"/>
  <c r="E15" i="3" l="1"/>
  <c r="C16" i="3"/>
  <c r="V36" i="4"/>
  <c r="E16" i="3" l="1"/>
  <c r="C17" i="3"/>
  <c r="E17" i="3" s="1"/>
  <c r="K41" i="4"/>
  <c r="S41" i="4" l="1"/>
  <c r="L41" i="4"/>
  <c r="G19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AA7" i="3"/>
  <c r="AB7" i="3"/>
  <c r="AA8" i="3"/>
  <c r="AB8" i="3"/>
  <c r="AA9" i="3"/>
  <c r="AB9" i="3"/>
  <c r="AA10" i="3"/>
  <c r="AA19" i="3" s="1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T19" i="3" s="1"/>
  <c r="U10" i="3"/>
  <c r="U19" i="3" s="1"/>
  <c r="T11" i="3"/>
  <c r="U11" i="3"/>
  <c r="M7" i="3"/>
  <c r="N7" i="3"/>
  <c r="M8" i="3"/>
  <c r="N8" i="3"/>
  <c r="M9" i="3"/>
  <c r="N9" i="3"/>
  <c r="M10" i="3"/>
  <c r="N10" i="3"/>
  <c r="N19" i="3" s="1"/>
  <c r="M11" i="3"/>
  <c r="N11" i="3"/>
  <c r="AD10" i="3" l="1"/>
  <c r="M19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<sst xmlns="http://schemas.openxmlformats.org/spreadsheetml/2006/main" count="543" uniqueCount="123">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</sst>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1" t="s">
        <v>27</v>
      </c>
      <c r="AE2" s="241"/>
      <c r="AF2" s="241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2"/>
      <c r="AE3" s="242"/>
      <c r="AF3" s="242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tabSelected="1" topLeftCell="A4" zoomScale="110" zoomScaleNormal="110" workbookViewId="0">
      <selection activeCell="AC11" sqref="AC11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4">
        <v>35</v>
      </c>
      <c r="B5" s="235"/>
      <c r="C5" s="236">
        <v>43704</v>
      </c>
      <c r="D5" s="237" t="s">
        <v>42</v>
      </c>
      <c r="E5" s="236">
        <f t="shared" ref="E5:E13" si="0">C5+6</f>
        <v>43710</v>
      </c>
      <c r="F5" s="235"/>
      <c r="G5" s="238">
        <v>0</v>
      </c>
      <c r="H5" s="238"/>
      <c r="I5" s="238"/>
      <c r="J5" s="238"/>
      <c r="K5" s="238"/>
      <c r="L5" s="238"/>
      <c r="M5" s="238">
        <f t="shared" ref="M5:N6" si="1">I5+K5</f>
        <v>0</v>
      </c>
      <c r="N5" s="238">
        <f t="shared" si="1"/>
        <v>0</v>
      </c>
      <c r="O5" s="238"/>
      <c r="P5" s="238"/>
      <c r="Q5" s="238"/>
      <c r="R5" s="238"/>
      <c r="S5" s="238"/>
      <c r="T5" s="238">
        <f>P5+R5</f>
        <v>0</v>
      </c>
      <c r="U5" s="238">
        <f>Q5+S5</f>
        <v>0</v>
      </c>
      <c r="V5" s="238"/>
      <c r="W5" s="239"/>
      <c r="X5" s="239"/>
      <c r="Y5" s="239"/>
      <c r="Z5" s="239"/>
      <c r="AA5" s="239">
        <f t="shared" ref="AA5:AB6" si="2">W5+Y5</f>
        <v>0</v>
      </c>
      <c r="AB5" s="239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40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40">
        <f t="shared" ref="AD8:AD17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40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40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0</v>
      </c>
      <c r="H11" s="188"/>
      <c r="I11" s="188"/>
      <c r="J11" s="188"/>
      <c r="K11" s="188"/>
      <c r="L11" s="188"/>
      <c r="M11" s="25">
        <f t="shared" si="6"/>
        <v>0</v>
      </c>
      <c r="N11" s="25">
        <f t="shared" si="7"/>
        <v>0</v>
      </c>
      <c r="O11" s="196"/>
      <c r="P11" s="188"/>
      <c r="Q11" s="188"/>
      <c r="R11" s="188"/>
      <c r="S11" s="188"/>
      <c r="T11" s="25">
        <f t="shared" si="4"/>
        <v>0</v>
      </c>
      <c r="U11" s="25">
        <f t="shared" si="5"/>
        <v>0</v>
      </c>
      <c r="V11" s="196"/>
      <c r="W11" s="197"/>
      <c r="X11" s="197"/>
      <c r="Y11" s="197"/>
      <c r="Z11" s="197"/>
      <c r="AA11" s="194">
        <f t="shared" si="8"/>
        <v>0</v>
      </c>
      <c r="AB11" s="194">
        <f t="shared" si="9"/>
        <v>0</v>
      </c>
      <c r="AD11" s="240">
        <f t="shared" si="10"/>
        <v>0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1">I12+K12</f>
        <v>0</v>
      </c>
      <c r="N12" s="25">
        <f t="shared" ref="N12:N17" si="12">J12+L12</f>
        <v>0</v>
      </c>
      <c r="O12" s="196"/>
      <c r="P12" s="198"/>
      <c r="Q12" s="198"/>
      <c r="R12" s="198"/>
      <c r="S12" s="198"/>
      <c r="T12" s="25">
        <f t="shared" ref="T12:T17" si="13">P12+R12</f>
        <v>0</v>
      </c>
      <c r="U12" s="25">
        <f t="shared" ref="U12:U17" si="14">Q12+S12</f>
        <v>0</v>
      </c>
      <c r="V12" s="196"/>
      <c r="W12" s="198"/>
      <c r="X12" s="198"/>
      <c r="Y12" s="198"/>
      <c r="Z12" s="198"/>
      <c r="AA12" s="194">
        <f t="shared" ref="AA12:AA17" si="15">W12+Y12</f>
        <v>0</v>
      </c>
      <c r="AB12" s="194">
        <f t="shared" ref="AB12:AB17" si="16">X12+Z12</f>
        <v>0</v>
      </c>
      <c r="AD12" s="240">
        <f t="shared" si="10"/>
        <v>0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1"/>
        <v>0</v>
      </c>
      <c r="N13" s="25">
        <f t="shared" si="12"/>
        <v>0</v>
      </c>
      <c r="O13" s="196"/>
      <c r="P13" s="198"/>
      <c r="Q13" s="198"/>
      <c r="R13" s="198"/>
      <c r="S13" s="198"/>
      <c r="T13" s="25">
        <f t="shared" si="13"/>
        <v>0</v>
      </c>
      <c r="U13" s="25">
        <f t="shared" si="14"/>
        <v>0</v>
      </c>
      <c r="V13" s="196"/>
      <c r="W13" s="198"/>
      <c r="X13" s="198"/>
      <c r="Y13" s="198"/>
      <c r="Z13" s="198"/>
      <c r="AA13" s="194">
        <f t="shared" si="15"/>
        <v>0</v>
      </c>
      <c r="AB13" s="194">
        <f t="shared" si="16"/>
        <v>0</v>
      </c>
      <c r="AD13" s="240">
        <f t="shared" si="10"/>
        <v>0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8">I14+K14</f>
        <v>0</v>
      </c>
      <c r="N14" s="25">
        <f t="shared" ref="N14:N16" si="19">J14+L14</f>
        <v>0</v>
      </c>
      <c r="O14" s="196"/>
      <c r="P14" s="198"/>
      <c r="Q14" s="198"/>
      <c r="R14" s="198"/>
      <c r="S14" s="198"/>
      <c r="T14" s="25">
        <f t="shared" ref="T14:T16" si="20">P14+R14</f>
        <v>0</v>
      </c>
      <c r="U14" s="25">
        <f t="shared" ref="U14:U16" si="21">Q14+S14</f>
        <v>0</v>
      </c>
      <c r="V14" s="196"/>
      <c r="W14" s="198"/>
      <c r="X14" s="198"/>
      <c r="Y14" s="198"/>
      <c r="Z14" s="198"/>
      <c r="AA14" s="194">
        <f t="shared" ref="AA14:AA16" si="22">W14+Y14</f>
        <v>0</v>
      </c>
      <c r="AB14" s="194">
        <f t="shared" ref="AB14:AB16" si="23">X14+Z14</f>
        <v>0</v>
      </c>
      <c r="AD14" s="240">
        <f t="shared" si="10"/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8"/>
        <v>0</v>
      </c>
      <c r="N15" s="25">
        <f t="shared" si="19"/>
        <v>0</v>
      </c>
      <c r="O15" s="196"/>
      <c r="P15" s="198"/>
      <c r="Q15" s="198"/>
      <c r="R15" s="198"/>
      <c r="S15" s="198"/>
      <c r="T15" s="25">
        <f t="shared" si="20"/>
        <v>0</v>
      </c>
      <c r="U15" s="25">
        <f t="shared" si="21"/>
        <v>0</v>
      </c>
      <c r="V15" s="196"/>
      <c r="W15" s="198"/>
      <c r="X15" s="198"/>
      <c r="Y15" s="198"/>
      <c r="Z15" s="198"/>
      <c r="AA15" s="194">
        <f t="shared" si="22"/>
        <v>0</v>
      </c>
      <c r="AB15" s="194">
        <f t="shared" si="23"/>
        <v>0</v>
      </c>
      <c r="AD15" s="240">
        <f t="shared" si="10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40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3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40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22</v>
      </c>
      <c r="H19" s="201"/>
      <c r="I19" s="201">
        <f>SUM(I7:I17)</f>
        <v>537</v>
      </c>
      <c r="J19" s="201">
        <f t="shared" ref="J19:AB19" si="24">SUM(J7:J17)</f>
        <v>23</v>
      </c>
      <c r="K19" s="201">
        <f t="shared" si="24"/>
        <v>533</v>
      </c>
      <c r="L19" s="201">
        <f t="shared" si="24"/>
        <v>56</v>
      </c>
      <c r="M19" s="201">
        <f t="shared" si="24"/>
        <v>1070</v>
      </c>
      <c r="N19" s="201">
        <f t="shared" si="24"/>
        <v>79</v>
      </c>
      <c r="O19" s="201"/>
      <c r="P19" s="201">
        <f t="shared" si="24"/>
        <v>3</v>
      </c>
      <c r="Q19" s="201">
        <f t="shared" si="24"/>
        <v>1</v>
      </c>
      <c r="R19" s="201">
        <f t="shared" si="24"/>
        <v>22</v>
      </c>
      <c r="S19" s="201">
        <f t="shared" si="24"/>
        <v>22</v>
      </c>
      <c r="T19" s="201">
        <f t="shared" si="24"/>
        <v>25</v>
      </c>
      <c r="U19" s="201">
        <f t="shared" si="24"/>
        <v>23</v>
      </c>
      <c r="V19" s="201"/>
      <c r="W19" s="201">
        <f t="shared" si="24"/>
        <v>16</v>
      </c>
      <c r="X19" s="201">
        <f t="shared" si="24"/>
        <v>11</v>
      </c>
      <c r="Y19" s="201">
        <f t="shared" si="24"/>
        <v>396</v>
      </c>
      <c r="Z19" s="201">
        <f t="shared" si="24"/>
        <v>105</v>
      </c>
      <c r="AA19" s="201">
        <f t="shared" si="24"/>
        <v>412</v>
      </c>
      <c r="AB19" s="201">
        <f t="shared" si="24"/>
        <v>116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workbookViewId="0">
      <selection activeCell="P50" sqref="P50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3" t="s">
        <v>20</v>
      </c>
      <c r="V2" s="243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1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1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18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18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19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18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0" t="s">
        <v>116</v>
      </c>
      <c r="B12" s="220"/>
      <c r="C12" s="220"/>
      <c r="D12" s="220"/>
      <c r="E12" s="220"/>
      <c r="F12" s="220"/>
      <c r="G12" s="38">
        <f t="shared" ref="G12:L12" si="4">SUM(G5:G11)</f>
        <v>408</v>
      </c>
      <c r="H12" s="38">
        <f t="shared" si="4"/>
        <v>77</v>
      </c>
      <c r="I12" s="38">
        <f t="shared" si="4"/>
        <v>3217</v>
      </c>
      <c r="J12" s="38">
        <f t="shared" si="4"/>
        <v>732</v>
      </c>
      <c r="K12" s="38">
        <f t="shared" si="4"/>
        <v>3625</v>
      </c>
      <c r="L12" s="38">
        <f t="shared" si="4"/>
        <v>809</v>
      </c>
      <c r="M12" s="218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1"/>
      <c r="B13" s="221"/>
      <c r="C13" s="221"/>
      <c r="D13" s="221"/>
      <c r="E13" s="221"/>
      <c r="F13" s="222"/>
      <c r="G13" s="223"/>
      <c r="H13" s="223"/>
      <c r="I13" s="223"/>
      <c r="J13" s="223"/>
      <c r="K13" s="223"/>
      <c r="L13" s="223"/>
      <c r="M13" s="224"/>
      <c r="N13" s="225"/>
      <c r="O13" s="225"/>
      <c r="P13" s="225"/>
      <c r="Q13" s="225"/>
      <c r="R13" s="225"/>
      <c r="S13" s="225"/>
      <c r="T13" s="225"/>
      <c r="U13" s="225"/>
      <c r="V13" s="225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6"/>
      <c r="I14" s="226"/>
      <c r="J14" s="226"/>
      <c r="K14" s="38">
        <f>G14+I14</f>
        <v>0</v>
      </c>
      <c r="L14" s="38">
        <f>H14+J14</f>
        <v>0</v>
      </c>
      <c r="M14" s="227"/>
      <c r="N14" s="38"/>
      <c r="O14" s="188"/>
      <c r="P14" s="226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27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28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7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27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18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7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7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7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7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7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7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7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27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117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27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1" customFormat="1" x14ac:dyDescent="0.2">
      <c r="A36" s="229" t="s">
        <v>115</v>
      </c>
      <c r="B36" s="229"/>
      <c r="C36" s="229"/>
      <c r="D36" s="229"/>
      <c r="E36" s="229"/>
      <c r="F36" s="229"/>
      <c r="G36" s="206">
        <f t="shared" ref="G36:L36" si="11">G12+G35</f>
        <v>408</v>
      </c>
      <c r="H36" s="206">
        <f t="shared" si="11"/>
        <v>77</v>
      </c>
      <c r="I36" s="206">
        <f t="shared" si="11"/>
        <v>3217</v>
      </c>
      <c r="J36" s="206">
        <f t="shared" si="11"/>
        <v>732</v>
      </c>
      <c r="K36" s="206">
        <f t="shared" si="11"/>
        <v>3625</v>
      </c>
      <c r="L36" s="206">
        <f t="shared" si="11"/>
        <v>809</v>
      </c>
      <c r="M36" s="230"/>
      <c r="N36" s="206">
        <f>SUM(N5:N35)</f>
        <v>0</v>
      </c>
      <c r="O36" s="206">
        <f t="shared" ref="O36:V36" si="12">SUM(O5:O35)</f>
        <v>0</v>
      </c>
      <c r="P36" s="206">
        <f t="shared" si="12"/>
        <v>0</v>
      </c>
      <c r="Q36" s="206">
        <f t="shared" si="12"/>
        <v>0</v>
      </c>
      <c r="R36" s="206">
        <f t="shared" si="12"/>
        <v>0</v>
      </c>
      <c r="S36" s="206">
        <f t="shared" si="12"/>
        <v>0</v>
      </c>
      <c r="T36" s="230"/>
      <c r="U36" s="206">
        <f>SUM(U5:U35)</f>
        <v>5</v>
      </c>
      <c r="V36" s="206">
        <f t="shared" si="12"/>
        <v>4</v>
      </c>
      <c r="W36" s="207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27"/>
      <c r="N37" s="38"/>
      <c r="O37" s="38"/>
      <c r="P37" s="38"/>
      <c r="Q37" s="38"/>
      <c r="R37" s="38"/>
      <c r="S37" s="38"/>
      <c r="T37" s="227"/>
      <c r="U37" s="38"/>
      <c r="V37" s="38"/>
      <c r="W37" s="33"/>
    </row>
    <row r="38" spans="1:23" s="34" customFormat="1" ht="14.25" x14ac:dyDescent="0.2">
      <c r="A38" s="86" t="s">
        <v>118</v>
      </c>
      <c r="B38" s="86"/>
      <c r="C38" s="86"/>
      <c r="D38" s="86"/>
      <c r="E38" s="86"/>
      <c r="F38" s="86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227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227"/>
      <c r="U38" s="38">
        <v>1869</v>
      </c>
      <c r="V38" s="38">
        <v>1859</v>
      </c>
      <c r="W38" s="33"/>
    </row>
    <row r="39" spans="1:23" s="34" customFormat="1" ht="14.25" x14ac:dyDescent="0.2">
      <c r="A39" s="150" t="s">
        <v>95</v>
      </c>
      <c r="B39" s="86"/>
      <c r="C39" s="86"/>
      <c r="D39" s="86"/>
      <c r="E39" s="86"/>
      <c r="F39" s="86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227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227"/>
      <c r="U39" s="38">
        <v>2049</v>
      </c>
      <c r="V39" s="38">
        <v>1996</v>
      </c>
      <c r="W39" s="33"/>
    </row>
    <row r="40" spans="1:23" s="34" customFormat="1" ht="14.25" x14ac:dyDescent="0.2">
      <c r="A40" s="150" t="s">
        <v>94</v>
      </c>
      <c r="B40" s="86"/>
      <c r="C40" s="86"/>
      <c r="D40" s="86"/>
      <c r="E40" s="86"/>
      <c r="F40" s="86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227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227"/>
      <c r="U40" s="38">
        <v>1574</v>
      </c>
      <c r="V40" s="38">
        <v>1557</v>
      </c>
      <c r="W40" s="33"/>
    </row>
    <row r="41" spans="1:23" s="34" customFormat="1" ht="14.25" x14ac:dyDescent="0.2">
      <c r="A41" s="150" t="s">
        <v>96</v>
      </c>
      <c r="B41" s="87"/>
      <c r="C41" s="87"/>
      <c r="D41" s="87"/>
      <c r="E41" s="87"/>
      <c r="F41" s="87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227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227"/>
      <c r="U41" s="38">
        <f>2986+107+77+66</f>
        <v>3236</v>
      </c>
      <c r="V41" s="38">
        <f>2954+106+75+65</f>
        <v>3200</v>
      </c>
      <c r="W41" s="47"/>
    </row>
    <row r="42" spans="1:23" s="34" customFormat="1" x14ac:dyDescent="0.2">
      <c r="A42" s="232" t="s">
        <v>37</v>
      </c>
      <c r="B42" s="232"/>
      <c r="C42" s="232"/>
      <c r="D42" s="232"/>
      <c r="E42" s="232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67</v>
      </c>
      <c r="B43" s="232"/>
      <c r="C43" s="232"/>
      <c r="D43" s="232"/>
      <c r="E43" s="232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78</v>
      </c>
      <c r="B44" s="213"/>
      <c r="C44" s="213"/>
      <c r="D44" s="211"/>
      <c r="E44" s="211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s="34" customFormat="1" x14ac:dyDescent="0.2">
      <c r="A45" s="211" t="s">
        <v>39</v>
      </c>
      <c r="B45" s="211"/>
      <c r="C45" s="211"/>
      <c r="D45" s="211"/>
      <c r="E45" s="211"/>
    </row>
    <row r="46" spans="1:23" s="34" customFormat="1" x14ac:dyDescent="0.2">
      <c r="A46" s="213" t="s">
        <v>122</v>
      </c>
      <c r="B46" s="211"/>
      <c r="C46" s="211"/>
      <c r="D46" s="211"/>
      <c r="E46" s="211"/>
    </row>
    <row r="47" spans="1:23" s="34" customFormat="1" x14ac:dyDescent="0.2">
      <c r="A47" s="211" t="s">
        <v>113</v>
      </c>
      <c r="B47" s="211"/>
      <c r="C47" s="211"/>
      <c r="D47" s="211"/>
      <c r="E47" s="211"/>
    </row>
    <row r="48" spans="1:23" s="34" customFormat="1" x14ac:dyDescent="0.2">
      <c r="A48" s="156" t="s">
        <v>97</v>
      </c>
      <c r="B48" s="211"/>
      <c r="C48" s="211"/>
      <c r="D48" s="211"/>
      <c r="E48" s="211"/>
    </row>
    <row r="53" spans="16:16" x14ac:dyDescent="0.2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7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6" t="s">
        <v>45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65"/>
      <c r="R2" s="246" t="s">
        <v>45</v>
      </c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65"/>
      <c r="AD2" s="246" t="s">
        <v>45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65"/>
      <c r="AP2" s="246" t="s">
        <v>45</v>
      </c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4" t="s">
        <v>66</v>
      </c>
      <c r="AY17" s="244"/>
      <c r="AZ17" s="244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4" t="s">
        <v>63</v>
      </c>
      <c r="AY18" s="244"/>
      <c r="AZ18" s="244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4" t="s">
        <v>64</v>
      </c>
      <c r="AY19" s="244"/>
      <c r="AZ19" s="244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5" t="s">
        <v>65</v>
      </c>
      <c r="AY20" s="245"/>
      <c r="AZ20" s="245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7">
        <v>2015</v>
      </c>
      <c r="AX2" s="247"/>
      <c r="AY2" s="247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7">
        <v>2018</v>
      </c>
      <c r="BJ2" s="247"/>
      <c r="BK2" s="247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4" t="s">
        <v>69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23"/>
      <c r="Q2" s="254" t="s">
        <v>69</v>
      </c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124"/>
      <c r="AC2" s="254" t="s">
        <v>69</v>
      </c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121"/>
      <c r="AO2" s="255" t="s">
        <v>69</v>
      </c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8" t="s">
        <v>81</v>
      </c>
      <c r="BF12" s="249"/>
      <c r="BG12" s="250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1"/>
      <c r="BF13" s="251"/>
      <c r="BG13" s="252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3" t="s">
        <v>53</v>
      </c>
      <c r="AL36" s="253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3"/>
      <c r="AL37" s="253"/>
      <c r="AV37" s="114"/>
      <c r="BD37" s="114"/>
    </row>
    <row r="38" spans="1:61" x14ac:dyDescent="0.2">
      <c r="A38" s="9" t="s">
        <v>48</v>
      </c>
      <c r="AK38" s="253"/>
      <c r="AL38" s="253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2019-10-10T19:57:52Z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