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D86B4972-0349-43A0-AE02-139CDD21B13E}" xr6:coauthVersionLast="45" xr6:coauthVersionMax="45" xr10:uidLastSave="{00000000-0000-0000-0000-000000000000}"/>
  <bookViews>
    <workbookView xWindow="-15468" yWindow="-108" windowWidth="15576" windowHeight="12504" firstSheet="2" activeTab="3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Weir-2019'!$A$1:$AB$31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" i="3" l="1"/>
  <c r="Y20" i="3"/>
  <c r="X20" i="3"/>
  <c r="W20" i="3"/>
  <c r="S20" i="3"/>
  <c r="R20" i="3"/>
  <c r="Q20" i="3"/>
  <c r="P20" i="3"/>
  <c r="L20" i="3"/>
  <c r="K20" i="3"/>
  <c r="J20" i="3"/>
  <c r="I20" i="3"/>
  <c r="AA18" i="3" l="1"/>
  <c r="AB18" i="3"/>
  <c r="T18" i="3"/>
  <c r="U18" i="3"/>
  <c r="M18" i="3"/>
  <c r="N18" i="3"/>
  <c r="C16" i="3"/>
  <c r="E16" i="3" s="1"/>
  <c r="AD18" i="3" l="1"/>
  <c r="C17" i="3"/>
  <c r="AD22" i="3"/>
  <c r="AD23" i="3"/>
  <c r="AD24" i="3"/>
  <c r="AD25" i="3"/>
  <c r="E17" i="3" l="1"/>
  <c r="C18" i="3"/>
  <c r="E18" i="3" s="1"/>
  <c r="T14" i="8"/>
  <c r="U14" i="8"/>
  <c r="T15" i="8"/>
  <c r="U15" i="8"/>
  <c r="T16" i="8"/>
  <c r="U16" i="8"/>
  <c r="T17" i="8"/>
  <c r="U17" i="8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N22" i="3" l="1"/>
  <c r="M22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V35" i="4"/>
  <c r="K40" i="4" l="1"/>
  <c r="S40" i="4" l="1"/>
  <c r="L40" i="4"/>
  <c r="G20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20" i="3" l="1"/>
  <c r="AB20" i="3"/>
  <c r="AA20" i="3"/>
  <c r="T20" i="3"/>
  <c r="AD8" i="3"/>
  <c r="N20" i="3"/>
  <c r="AD11" i="3"/>
  <c r="AD9" i="3"/>
  <c r="AD7" i="3"/>
  <c r="AD10" i="3"/>
  <c r="M20" i="3"/>
  <c r="R30" i="4"/>
  <c r="AD20" i="3" l="1"/>
  <c r="S29" i="4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<sst xmlns="http://schemas.openxmlformats.org/spreadsheetml/2006/main" count="543" uniqueCount="123">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</sst>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1"/>
  <sheetViews>
    <sheetView zoomScale="110" zoomScaleNormal="110" workbookViewId="0">
      <selection activeCell="AA18" sqref="AA1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2">
        <v>35</v>
      </c>
      <c r="B5" s="233"/>
      <c r="C5" s="234">
        <v>43704</v>
      </c>
      <c r="D5" s="235" t="s">
        <v>42</v>
      </c>
      <c r="E5" s="234">
        <f t="shared" ref="E5:E13" si="0">C5+6</f>
        <v>43710</v>
      </c>
      <c r="F5" s="233"/>
      <c r="G5" s="236">
        <v>0</v>
      </c>
      <c r="H5" s="236"/>
      <c r="I5" s="236"/>
      <c r="J5" s="236"/>
      <c r="K5" s="236"/>
      <c r="L5" s="236"/>
      <c r="M5" s="236">
        <f t="shared" ref="M5:N6" si="1">I5+K5</f>
        <v>0</v>
      </c>
      <c r="N5" s="236">
        <f t="shared" si="1"/>
        <v>0</v>
      </c>
      <c r="O5" s="236"/>
      <c r="P5" s="236"/>
      <c r="Q5" s="236"/>
      <c r="R5" s="236"/>
      <c r="S5" s="236"/>
      <c r="T5" s="236">
        <f>P5+R5</f>
        <v>0</v>
      </c>
      <c r="U5" s="236">
        <f>Q5+S5</f>
        <v>0</v>
      </c>
      <c r="V5" s="236"/>
      <c r="W5" s="237"/>
      <c r="X5" s="237"/>
      <c r="Y5" s="237"/>
      <c r="Z5" s="237"/>
      <c r="AA5" s="237">
        <f t="shared" ref="AA5:AB6" si="2">W5+Y5</f>
        <v>0</v>
      </c>
      <c r="AB5" s="237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8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6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19</v>
      </c>
      <c r="O7" s="188"/>
      <c r="P7" s="188">
        <v>2</v>
      </c>
      <c r="Q7" s="188">
        <v>1</v>
      </c>
      <c r="R7" s="188">
        <v>0</v>
      </c>
      <c r="S7" s="188">
        <v>0</v>
      </c>
      <c r="T7" s="25">
        <f t="shared" si="4"/>
        <v>2</v>
      </c>
      <c r="U7" s="25">
        <f t="shared" si="5"/>
        <v>1</v>
      </c>
      <c r="V7" s="188"/>
      <c r="W7" s="197">
        <v>3</v>
      </c>
      <c r="X7" s="197">
        <v>1</v>
      </c>
      <c r="Y7" s="197">
        <v>135</v>
      </c>
      <c r="Z7" s="197">
        <v>42</v>
      </c>
      <c r="AA7" s="194">
        <f t="shared" ref="AA7:AA11" si="8">W7+Y7</f>
        <v>138</v>
      </c>
      <c r="AB7" s="194">
        <f t="shared" ref="AB7:AB11" si="9">X7+Z7</f>
        <v>43</v>
      </c>
      <c r="AD7" s="238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92</v>
      </c>
      <c r="J8" s="188">
        <v>2</v>
      </c>
      <c r="K8" s="188">
        <v>100</v>
      </c>
      <c r="L8" s="188">
        <v>8</v>
      </c>
      <c r="M8" s="25">
        <f t="shared" si="6"/>
        <v>192</v>
      </c>
      <c r="N8" s="25">
        <f t="shared" si="7"/>
        <v>10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4</v>
      </c>
      <c r="X8" s="197">
        <v>2</v>
      </c>
      <c r="Y8" s="197">
        <v>139</v>
      </c>
      <c r="Z8" s="197">
        <v>37</v>
      </c>
      <c r="AA8" s="194">
        <f t="shared" si="8"/>
        <v>143</v>
      </c>
      <c r="AB8" s="194">
        <f t="shared" si="9"/>
        <v>39</v>
      </c>
      <c r="AD8" s="238">
        <f t="shared" ref="AD8:AD25" si="10">SUM(AA8,T8,M8)</f>
        <v>336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126</v>
      </c>
      <c r="J9" s="188">
        <v>6</v>
      </c>
      <c r="K9" s="188">
        <v>105</v>
      </c>
      <c r="L9" s="188">
        <v>15</v>
      </c>
      <c r="M9" s="25">
        <f t="shared" si="6"/>
        <v>231</v>
      </c>
      <c r="N9" s="25">
        <f t="shared" si="7"/>
        <v>21</v>
      </c>
      <c r="O9" s="188"/>
      <c r="P9" s="188">
        <v>1</v>
      </c>
      <c r="Q9" s="188">
        <v>1</v>
      </c>
      <c r="R9" s="188">
        <v>14</v>
      </c>
      <c r="S9" s="188">
        <v>13</v>
      </c>
      <c r="T9" s="25">
        <f t="shared" si="4"/>
        <v>15</v>
      </c>
      <c r="U9" s="25">
        <f t="shared" si="5"/>
        <v>14</v>
      </c>
      <c r="V9" s="188"/>
      <c r="W9" s="197">
        <v>6</v>
      </c>
      <c r="X9" s="197">
        <v>5</v>
      </c>
      <c r="Y9" s="197">
        <v>88</v>
      </c>
      <c r="Z9" s="197">
        <v>24</v>
      </c>
      <c r="AA9" s="194">
        <f t="shared" si="8"/>
        <v>94</v>
      </c>
      <c r="AB9" s="194">
        <f t="shared" si="9"/>
        <v>29</v>
      </c>
      <c r="AD9" s="238">
        <f t="shared" si="10"/>
        <v>340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92</v>
      </c>
      <c r="J10" s="188">
        <v>9</v>
      </c>
      <c r="K10" s="188">
        <v>163</v>
      </c>
      <c r="L10" s="188">
        <v>19</v>
      </c>
      <c r="M10" s="25">
        <f t="shared" si="6"/>
        <v>255</v>
      </c>
      <c r="N10" s="25">
        <f t="shared" si="7"/>
        <v>28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0</v>
      </c>
      <c r="Y10" s="197">
        <v>32</v>
      </c>
      <c r="Z10" s="197">
        <v>7</v>
      </c>
      <c r="AA10" s="194">
        <f t="shared" si="8"/>
        <v>32</v>
      </c>
      <c r="AB10" s="194">
        <f t="shared" si="9"/>
        <v>7</v>
      </c>
      <c r="AD10" s="238">
        <f t="shared" si="10"/>
        <v>296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63</v>
      </c>
      <c r="J11" s="188">
        <v>3</v>
      </c>
      <c r="K11" s="188">
        <v>139</v>
      </c>
      <c r="L11" s="188">
        <v>27</v>
      </c>
      <c r="M11" s="25">
        <f t="shared" si="6"/>
        <v>202</v>
      </c>
      <c r="N11" s="25">
        <f t="shared" si="7"/>
        <v>30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14</v>
      </c>
      <c r="Z11" s="197">
        <v>4</v>
      </c>
      <c r="AA11" s="194">
        <f t="shared" si="8"/>
        <v>14</v>
      </c>
      <c r="AB11" s="194">
        <f t="shared" si="9"/>
        <v>4</v>
      </c>
      <c r="AD11" s="238">
        <f t="shared" si="10"/>
        <v>229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49</v>
      </c>
      <c r="J12" s="198">
        <v>5</v>
      </c>
      <c r="K12" s="198">
        <v>142</v>
      </c>
      <c r="L12" s="198">
        <v>27</v>
      </c>
      <c r="M12" s="25">
        <f t="shared" ref="M12:M17" si="11">I12+K12</f>
        <v>191</v>
      </c>
      <c r="N12" s="25">
        <f t="shared" ref="N12:N17" si="12">J12+L12</f>
        <v>32</v>
      </c>
      <c r="O12" s="196"/>
      <c r="P12" s="198">
        <v>5</v>
      </c>
      <c r="Q12" s="198">
        <v>5</v>
      </c>
      <c r="R12" s="198">
        <v>27</v>
      </c>
      <c r="S12" s="198">
        <v>22</v>
      </c>
      <c r="T12" s="25">
        <f t="shared" ref="T12:T17" si="13">P12+R12</f>
        <v>32</v>
      </c>
      <c r="U12" s="25">
        <f t="shared" ref="U12:U17" si="14">Q12+S12</f>
        <v>27</v>
      </c>
      <c r="V12" s="196"/>
      <c r="W12" s="198">
        <v>3</v>
      </c>
      <c r="X12" s="198">
        <v>2</v>
      </c>
      <c r="Y12" s="198">
        <v>250</v>
      </c>
      <c r="Z12" s="198">
        <v>46</v>
      </c>
      <c r="AA12" s="194">
        <f t="shared" ref="AA12:AA17" si="15">W12+Y12</f>
        <v>253</v>
      </c>
      <c r="AB12" s="194">
        <f t="shared" ref="AB12:AB17" si="16">X12+Z12</f>
        <v>48</v>
      </c>
      <c r="AD12" s="238">
        <f t="shared" si="10"/>
        <v>476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17</v>
      </c>
      <c r="J13" s="198">
        <v>1</v>
      </c>
      <c r="K13" s="198">
        <v>12</v>
      </c>
      <c r="L13" s="198">
        <v>6</v>
      </c>
      <c r="M13" s="25">
        <f t="shared" si="11"/>
        <v>29</v>
      </c>
      <c r="N13" s="25">
        <f t="shared" si="12"/>
        <v>7</v>
      </c>
      <c r="O13" s="196"/>
      <c r="P13" s="198">
        <v>1</v>
      </c>
      <c r="Q13" s="198">
        <v>1</v>
      </c>
      <c r="R13" s="198">
        <v>18</v>
      </c>
      <c r="S13" s="198">
        <v>15</v>
      </c>
      <c r="T13" s="25">
        <f t="shared" si="13"/>
        <v>19</v>
      </c>
      <c r="U13" s="25">
        <f t="shared" si="14"/>
        <v>16</v>
      </c>
      <c r="V13" s="196"/>
      <c r="W13" s="198">
        <v>0</v>
      </c>
      <c r="X13" s="198">
        <v>0</v>
      </c>
      <c r="Y13" s="198">
        <v>18</v>
      </c>
      <c r="Z13" s="198">
        <v>3</v>
      </c>
      <c r="AA13" s="194">
        <f t="shared" si="15"/>
        <v>18</v>
      </c>
      <c r="AB13" s="194">
        <f t="shared" si="16"/>
        <v>3</v>
      </c>
      <c r="AD13" s="238">
        <f t="shared" si="10"/>
        <v>66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5" si="17">C14+6</f>
        <v>43773</v>
      </c>
      <c r="F14" s="196"/>
      <c r="G14" s="25">
        <v>5</v>
      </c>
      <c r="H14" s="188"/>
      <c r="I14" s="198">
        <v>1</v>
      </c>
      <c r="J14" s="198">
        <v>0</v>
      </c>
      <c r="K14" s="198">
        <v>0</v>
      </c>
      <c r="L14" s="198">
        <v>0</v>
      </c>
      <c r="M14" s="25">
        <f t="shared" ref="M14:M16" si="18">I14+K14</f>
        <v>1</v>
      </c>
      <c r="N14" s="25">
        <f t="shared" ref="N14:N16" si="19">J14+L14</f>
        <v>0</v>
      </c>
      <c r="O14" s="196"/>
      <c r="P14" s="198">
        <v>0</v>
      </c>
      <c r="Q14" s="198">
        <v>0</v>
      </c>
      <c r="R14" s="198">
        <v>1</v>
      </c>
      <c r="S14" s="198">
        <v>1</v>
      </c>
      <c r="T14" s="25">
        <f t="shared" ref="T14:T16" si="20">P14+R14</f>
        <v>1</v>
      </c>
      <c r="U14" s="25">
        <f t="shared" ref="U14:U16" si="21">Q14+S14</f>
        <v>1</v>
      </c>
      <c r="V14" s="196"/>
      <c r="W14" s="198">
        <v>1</v>
      </c>
      <c r="X14" s="198">
        <v>1</v>
      </c>
      <c r="Y14" s="198">
        <v>1</v>
      </c>
      <c r="Z14" s="198">
        <v>1</v>
      </c>
      <c r="AA14" s="194">
        <f t="shared" ref="AA14:AA16" si="22">W14+Y14</f>
        <v>2</v>
      </c>
      <c r="AB14" s="194">
        <f t="shared" ref="AB14:AB16" si="23">X14+Z14</f>
        <v>2</v>
      </c>
      <c r="AD14" s="238">
        <f t="shared" si="10"/>
        <v>4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5</v>
      </c>
      <c r="H15" s="188"/>
      <c r="I15" s="198">
        <v>7</v>
      </c>
      <c r="J15" s="198">
        <v>1</v>
      </c>
      <c r="K15" s="198">
        <v>18</v>
      </c>
      <c r="L15" s="198">
        <v>3</v>
      </c>
      <c r="M15" s="25">
        <f t="shared" si="18"/>
        <v>25</v>
      </c>
      <c r="N15" s="25">
        <f t="shared" si="19"/>
        <v>4</v>
      </c>
      <c r="O15" s="196"/>
      <c r="P15" s="198">
        <v>2</v>
      </c>
      <c r="Q15" s="198">
        <v>2</v>
      </c>
      <c r="R15" s="198">
        <v>32</v>
      </c>
      <c r="S15" s="198">
        <v>28</v>
      </c>
      <c r="T15" s="25">
        <f t="shared" si="20"/>
        <v>34</v>
      </c>
      <c r="U15" s="25">
        <f t="shared" si="21"/>
        <v>30</v>
      </c>
      <c r="V15" s="196"/>
      <c r="W15" s="198">
        <v>0</v>
      </c>
      <c r="X15" s="198">
        <v>0</v>
      </c>
      <c r="Y15" s="198">
        <v>3</v>
      </c>
      <c r="Z15" s="198">
        <v>0</v>
      </c>
      <c r="AA15" s="194">
        <f t="shared" si="22"/>
        <v>3</v>
      </c>
      <c r="AB15" s="194">
        <f t="shared" si="23"/>
        <v>0</v>
      </c>
      <c r="AD15" s="238">
        <f t="shared" si="10"/>
        <v>62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ref="E16:E18" si="24">C16+6</f>
        <v>43787</v>
      </c>
      <c r="F16" s="196"/>
      <c r="G16" s="25">
        <v>5</v>
      </c>
      <c r="H16" s="188"/>
      <c r="I16" s="198">
        <v>16</v>
      </c>
      <c r="J16" s="198">
        <v>0</v>
      </c>
      <c r="K16" s="198">
        <v>37</v>
      </c>
      <c r="L16" s="198">
        <v>4</v>
      </c>
      <c r="M16" s="25">
        <f t="shared" si="18"/>
        <v>53</v>
      </c>
      <c r="N16" s="25">
        <f t="shared" si="19"/>
        <v>4</v>
      </c>
      <c r="O16" s="196"/>
      <c r="P16" s="198">
        <v>0</v>
      </c>
      <c r="Q16" s="198">
        <v>0</v>
      </c>
      <c r="R16" s="198">
        <v>26</v>
      </c>
      <c r="S16" s="198">
        <v>24</v>
      </c>
      <c r="T16" s="25">
        <f t="shared" si="20"/>
        <v>26</v>
      </c>
      <c r="U16" s="25">
        <f t="shared" si="21"/>
        <v>24</v>
      </c>
      <c r="V16" s="196"/>
      <c r="W16" s="198">
        <v>0</v>
      </c>
      <c r="X16" s="198">
        <v>0</v>
      </c>
      <c r="Y16" s="198">
        <v>17</v>
      </c>
      <c r="Z16" s="198">
        <v>4</v>
      </c>
      <c r="AA16" s="194">
        <f t="shared" si="22"/>
        <v>17</v>
      </c>
      <c r="AB16" s="194">
        <f t="shared" si="23"/>
        <v>4</v>
      </c>
      <c r="AC16" s="34" t="s">
        <v>43</v>
      </c>
      <c r="AD16" s="238">
        <f t="shared" si="10"/>
        <v>96</v>
      </c>
    </row>
    <row r="17" spans="1:30" s="34" customFormat="1" x14ac:dyDescent="0.2">
      <c r="A17" s="196">
        <v>47</v>
      </c>
      <c r="B17" s="196"/>
      <c r="C17" s="193">
        <f t="shared" si="3"/>
        <v>43788</v>
      </c>
      <c r="D17" s="195" t="s">
        <v>42</v>
      </c>
      <c r="E17" s="193">
        <f t="shared" si="24"/>
        <v>43794</v>
      </c>
      <c r="F17" s="196"/>
      <c r="G17" s="25">
        <v>5</v>
      </c>
      <c r="H17" s="25"/>
      <c r="I17" s="25">
        <v>1</v>
      </c>
      <c r="J17" s="25">
        <v>0</v>
      </c>
      <c r="K17" s="25">
        <v>8</v>
      </c>
      <c r="L17" s="25">
        <v>2</v>
      </c>
      <c r="M17" s="25">
        <f t="shared" si="11"/>
        <v>9</v>
      </c>
      <c r="N17" s="25">
        <f t="shared" si="12"/>
        <v>2</v>
      </c>
      <c r="O17" s="25"/>
      <c r="P17" s="25">
        <v>0</v>
      </c>
      <c r="Q17" s="25">
        <v>0</v>
      </c>
      <c r="R17" s="25">
        <v>1</v>
      </c>
      <c r="S17" s="25">
        <v>1</v>
      </c>
      <c r="T17" s="25">
        <f t="shared" si="13"/>
        <v>1</v>
      </c>
      <c r="U17" s="25">
        <f t="shared" si="14"/>
        <v>1</v>
      </c>
      <c r="V17" s="25"/>
      <c r="W17" s="25">
        <v>0</v>
      </c>
      <c r="X17" s="25">
        <v>0</v>
      </c>
      <c r="Y17" s="25">
        <v>3</v>
      </c>
      <c r="Z17" s="25">
        <v>0</v>
      </c>
      <c r="AA17" s="194">
        <f t="shared" si="15"/>
        <v>3</v>
      </c>
      <c r="AB17" s="194">
        <f t="shared" si="16"/>
        <v>0</v>
      </c>
      <c r="AD17" s="238">
        <f t="shared" si="10"/>
        <v>13</v>
      </c>
    </row>
    <row r="18" spans="1:30" s="34" customFormat="1" x14ac:dyDescent="0.2">
      <c r="A18" s="196">
        <v>48</v>
      </c>
      <c r="B18" s="196"/>
      <c r="C18" s="193">
        <f t="shared" si="3"/>
        <v>43795</v>
      </c>
      <c r="D18" s="195" t="s">
        <v>42</v>
      </c>
      <c r="E18" s="193">
        <f t="shared" si="24"/>
        <v>43801</v>
      </c>
      <c r="F18" s="196"/>
      <c r="G18" s="239">
        <v>4</v>
      </c>
      <c r="H18" s="239"/>
      <c r="I18" s="239">
        <v>1</v>
      </c>
      <c r="J18" s="239">
        <v>0</v>
      </c>
      <c r="K18" s="239">
        <v>0</v>
      </c>
      <c r="L18" s="239">
        <v>0</v>
      </c>
      <c r="M18" s="239">
        <f t="shared" ref="M18" si="25">I18+K18</f>
        <v>1</v>
      </c>
      <c r="N18" s="239">
        <f t="shared" ref="N18" si="26">J18+L18</f>
        <v>0</v>
      </c>
      <c r="O18" s="239"/>
      <c r="P18" s="239">
        <v>0</v>
      </c>
      <c r="Q18" s="239">
        <v>0</v>
      </c>
      <c r="R18" s="239">
        <v>0</v>
      </c>
      <c r="S18" s="239">
        <v>0</v>
      </c>
      <c r="T18" s="239">
        <f t="shared" ref="T18" si="27">P18+R18</f>
        <v>0</v>
      </c>
      <c r="U18" s="239">
        <f t="shared" ref="U18" si="28">Q18+S18</f>
        <v>0</v>
      </c>
      <c r="V18" s="239"/>
      <c r="W18" s="239">
        <v>0</v>
      </c>
      <c r="X18" s="239">
        <v>0</v>
      </c>
      <c r="Y18" s="239">
        <v>3</v>
      </c>
      <c r="Z18" s="239">
        <v>0</v>
      </c>
      <c r="AA18" s="199">
        <f t="shared" ref="AA18" si="29">W18+Y18</f>
        <v>3</v>
      </c>
      <c r="AB18" s="199">
        <f t="shared" ref="AB18" si="30">X18+Z18</f>
        <v>0</v>
      </c>
      <c r="AD18" s="238">
        <f t="shared" si="10"/>
        <v>4</v>
      </c>
    </row>
    <row r="19" spans="1:30" s="34" customFormat="1" x14ac:dyDescent="0.2">
      <c r="A19" s="196"/>
      <c r="B19" s="196"/>
      <c r="C19" s="193"/>
      <c r="D19" s="195"/>
      <c r="E19" s="193"/>
      <c r="F19" s="196"/>
      <c r="G19" s="188"/>
      <c r="H19" s="188"/>
      <c r="I19" s="188"/>
      <c r="J19" s="188"/>
      <c r="K19" s="188"/>
      <c r="L19" s="188"/>
      <c r="M19" s="25"/>
      <c r="N19" s="25"/>
      <c r="O19" s="196"/>
      <c r="P19" s="188"/>
      <c r="Q19" s="188"/>
      <c r="R19" s="188"/>
      <c r="S19" s="188"/>
      <c r="T19" s="25"/>
      <c r="U19" s="25"/>
      <c r="V19" s="196"/>
      <c r="W19" s="188"/>
      <c r="X19" s="188"/>
      <c r="Y19" s="188"/>
      <c r="Z19" s="188"/>
      <c r="AA19" s="25"/>
      <c r="AB19" s="25"/>
      <c r="AD19" s="238"/>
    </row>
    <row r="20" spans="1:30" s="34" customFormat="1" x14ac:dyDescent="0.2">
      <c r="A20" s="196"/>
      <c r="B20" s="196"/>
      <c r="C20" s="193"/>
      <c r="D20" s="195"/>
      <c r="E20" s="200" t="s">
        <v>115</v>
      </c>
      <c r="F20" s="196"/>
      <c r="G20" s="201">
        <f>SUM(G5:G19)</f>
        <v>61</v>
      </c>
      <c r="H20" s="201"/>
      <c r="I20" s="201">
        <f>SUM(I7:I18)</f>
        <v>705</v>
      </c>
      <c r="J20" s="201">
        <f>SUM(J7:J18)</f>
        <v>33</v>
      </c>
      <c r="K20" s="201">
        <f>SUM(K7:K18)</f>
        <v>885</v>
      </c>
      <c r="L20" s="201">
        <f>SUM(L7:L18)</f>
        <v>124</v>
      </c>
      <c r="M20" s="201">
        <f t="shared" ref="M20:AB20" si="31">SUM(M7:M17)</f>
        <v>1589</v>
      </c>
      <c r="N20" s="201">
        <f t="shared" si="31"/>
        <v>157</v>
      </c>
      <c r="O20" s="201"/>
      <c r="P20" s="201">
        <f>SUM(P7:P18)</f>
        <v>14</v>
      </c>
      <c r="Q20" s="201">
        <f>SUM(Q7:Q18)</f>
        <v>12</v>
      </c>
      <c r="R20" s="201">
        <f>SUM(R7:R18)</f>
        <v>139</v>
      </c>
      <c r="S20" s="201">
        <f>SUM(S7:S18)</f>
        <v>122</v>
      </c>
      <c r="T20" s="201">
        <f t="shared" si="31"/>
        <v>153</v>
      </c>
      <c r="U20" s="201">
        <f t="shared" si="31"/>
        <v>134</v>
      </c>
      <c r="V20" s="201"/>
      <c r="W20" s="201">
        <f>SUM(W7:W18)</f>
        <v>17</v>
      </c>
      <c r="X20" s="201">
        <f>SUM(X7:X18)</f>
        <v>11</v>
      </c>
      <c r="Y20" s="201">
        <f>SUM(Y7:Y18)</f>
        <v>703</v>
      </c>
      <c r="Z20" s="201">
        <f>SUM(Z7:Z18)</f>
        <v>168</v>
      </c>
      <c r="AA20" s="201">
        <f t="shared" si="31"/>
        <v>717</v>
      </c>
      <c r="AB20" s="201">
        <f t="shared" si="31"/>
        <v>179</v>
      </c>
      <c r="AD20" s="238">
        <f t="shared" si="10"/>
        <v>2459</v>
      </c>
    </row>
    <row r="21" spans="1:30" s="34" customFormat="1" x14ac:dyDescent="0.2">
      <c r="A21" s="202"/>
      <c r="B21" s="203"/>
      <c r="C21" s="204"/>
      <c r="D21" s="205"/>
      <c r="E21" s="204"/>
      <c r="F21" s="203"/>
      <c r="G21" s="206"/>
      <c r="H21" s="206"/>
      <c r="I21" s="206"/>
      <c r="J21" s="206"/>
      <c r="K21" s="206"/>
      <c r="L21" s="206"/>
      <c r="M21" s="206"/>
      <c r="N21" s="206"/>
      <c r="O21" s="207"/>
      <c r="P21" s="206"/>
      <c r="Q21" s="206"/>
      <c r="R21" s="206"/>
      <c r="S21" s="206"/>
      <c r="T21" s="206"/>
      <c r="U21" s="206"/>
      <c r="V21" s="207"/>
      <c r="W21" s="206"/>
      <c r="X21" s="206"/>
      <c r="Y21" s="206"/>
      <c r="Z21" s="206"/>
      <c r="AA21" s="206"/>
      <c r="AB21" s="206"/>
      <c r="AD21" s="238"/>
    </row>
    <row r="22" spans="1:30" s="34" customFormat="1" ht="14.25" x14ac:dyDescent="0.2">
      <c r="A22" s="150" t="s">
        <v>110</v>
      </c>
      <c r="B22" s="5"/>
      <c r="C22" s="208"/>
      <c r="D22" s="209"/>
      <c r="E22" s="208"/>
      <c r="F22" s="5"/>
      <c r="G22" s="206">
        <v>58</v>
      </c>
      <c r="H22" s="206"/>
      <c r="I22" s="206">
        <v>251</v>
      </c>
      <c r="J22" s="206">
        <v>5</v>
      </c>
      <c r="K22" s="206">
        <v>1341</v>
      </c>
      <c r="L22" s="206">
        <v>204</v>
      </c>
      <c r="M22" s="206">
        <f>I22+K22</f>
        <v>1592</v>
      </c>
      <c r="N22" s="206">
        <f>J22+L22</f>
        <v>209</v>
      </c>
      <c r="O22" s="207"/>
      <c r="P22" s="206">
        <v>48</v>
      </c>
      <c r="Q22" s="206">
        <v>46</v>
      </c>
      <c r="R22" s="206">
        <v>25</v>
      </c>
      <c r="S22" s="206">
        <v>24</v>
      </c>
      <c r="T22" s="206">
        <v>73</v>
      </c>
      <c r="U22" s="206">
        <v>70</v>
      </c>
      <c r="V22" s="207"/>
      <c r="W22" s="206">
        <v>22</v>
      </c>
      <c r="X22" s="206">
        <v>8</v>
      </c>
      <c r="Y22" s="206">
        <v>510</v>
      </c>
      <c r="Z22" s="206">
        <v>306</v>
      </c>
      <c r="AA22" s="206">
        <v>532</v>
      </c>
      <c r="AB22" s="206">
        <v>314</v>
      </c>
      <c r="AD22" s="238">
        <f t="shared" si="10"/>
        <v>2197</v>
      </c>
    </row>
    <row r="23" spans="1:30" s="34" customFormat="1" ht="14.25" x14ac:dyDescent="0.2">
      <c r="A23" s="150" t="s">
        <v>84</v>
      </c>
      <c r="B23" s="5"/>
      <c r="C23" s="208"/>
      <c r="D23" s="209"/>
      <c r="E23" s="208"/>
      <c r="F23" s="5"/>
      <c r="G23" s="206">
        <v>49</v>
      </c>
      <c r="H23" s="206"/>
      <c r="I23" s="206">
        <v>865</v>
      </c>
      <c r="J23" s="206">
        <v>97</v>
      </c>
      <c r="K23" s="206">
        <v>1030</v>
      </c>
      <c r="L23" s="206">
        <v>122</v>
      </c>
      <c r="M23" s="206">
        <v>1895</v>
      </c>
      <c r="N23" s="206">
        <v>219</v>
      </c>
      <c r="O23" s="207"/>
      <c r="P23" s="206">
        <v>36</v>
      </c>
      <c r="Q23" s="206">
        <v>33</v>
      </c>
      <c r="R23" s="206">
        <v>30</v>
      </c>
      <c r="S23" s="206">
        <v>26</v>
      </c>
      <c r="T23" s="206">
        <v>66</v>
      </c>
      <c r="U23" s="206">
        <v>59</v>
      </c>
      <c r="V23" s="207"/>
      <c r="W23" s="206">
        <v>57</v>
      </c>
      <c r="X23" s="206">
        <v>39</v>
      </c>
      <c r="Y23" s="206">
        <v>689</v>
      </c>
      <c r="Z23" s="206">
        <v>451</v>
      </c>
      <c r="AA23" s="206">
        <v>746</v>
      </c>
      <c r="AB23" s="206">
        <v>490</v>
      </c>
      <c r="AD23" s="238">
        <f t="shared" si="10"/>
        <v>2707</v>
      </c>
    </row>
    <row r="24" spans="1:30" s="34" customFormat="1" ht="14.25" x14ac:dyDescent="0.2">
      <c r="A24" s="150" t="s">
        <v>92</v>
      </c>
      <c r="B24" s="200"/>
      <c r="C24" s="200"/>
      <c r="D24" s="200"/>
      <c r="E24" s="208"/>
      <c r="F24" s="5"/>
      <c r="G24" s="206">
        <v>34</v>
      </c>
      <c r="H24" s="206"/>
      <c r="I24" s="206">
        <v>76</v>
      </c>
      <c r="J24" s="206">
        <v>8</v>
      </c>
      <c r="K24" s="206">
        <v>383</v>
      </c>
      <c r="L24" s="206">
        <v>23</v>
      </c>
      <c r="M24" s="206">
        <v>459</v>
      </c>
      <c r="N24" s="206">
        <v>31</v>
      </c>
      <c r="O24" s="207"/>
      <c r="P24" s="206">
        <v>2</v>
      </c>
      <c r="Q24" s="206">
        <v>2</v>
      </c>
      <c r="R24" s="206">
        <v>1</v>
      </c>
      <c r="S24" s="206">
        <v>1</v>
      </c>
      <c r="T24" s="206">
        <v>3</v>
      </c>
      <c r="U24" s="206">
        <v>3</v>
      </c>
      <c r="V24" s="207"/>
      <c r="W24" s="206">
        <v>45</v>
      </c>
      <c r="X24" s="206">
        <v>24</v>
      </c>
      <c r="Y24" s="206">
        <v>519</v>
      </c>
      <c r="Z24" s="206">
        <v>288</v>
      </c>
      <c r="AA24" s="206">
        <v>563</v>
      </c>
      <c r="AB24" s="206">
        <v>312</v>
      </c>
      <c r="AD24" s="238">
        <f t="shared" si="10"/>
        <v>1025</v>
      </c>
    </row>
    <row r="25" spans="1:30" s="34" customFormat="1" ht="14.25" x14ac:dyDescent="0.2">
      <c r="A25" s="150" t="s">
        <v>93</v>
      </c>
      <c r="B25" s="200"/>
      <c r="C25" s="200"/>
      <c r="D25" s="200"/>
      <c r="E25" s="200"/>
      <c r="F25" s="188"/>
      <c r="G25" s="206">
        <v>67</v>
      </c>
      <c r="H25" s="206"/>
      <c r="I25" s="206">
        <v>191</v>
      </c>
      <c r="J25" s="206">
        <v>9</v>
      </c>
      <c r="K25" s="206">
        <v>684</v>
      </c>
      <c r="L25" s="206">
        <v>83</v>
      </c>
      <c r="M25" s="206">
        <v>875</v>
      </c>
      <c r="N25" s="206">
        <v>92</v>
      </c>
      <c r="O25" s="207"/>
      <c r="P25" s="206">
        <v>100</v>
      </c>
      <c r="Q25" s="206">
        <v>93</v>
      </c>
      <c r="R25" s="206">
        <v>394</v>
      </c>
      <c r="S25" s="206">
        <v>314</v>
      </c>
      <c r="T25" s="206">
        <v>494</v>
      </c>
      <c r="U25" s="206">
        <v>407</v>
      </c>
      <c r="V25" s="207"/>
      <c r="W25" s="206">
        <v>65</v>
      </c>
      <c r="X25" s="206">
        <v>60</v>
      </c>
      <c r="Y25" s="206">
        <v>1215</v>
      </c>
      <c r="Z25" s="206">
        <v>948</v>
      </c>
      <c r="AA25" s="206">
        <v>1280</v>
      </c>
      <c r="AB25" s="206">
        <v>1008</v>
      </c>
      <c r="AD25" s="238">
        <f t="shared" si="10"/>
        <v>2649</v>
      </c>
    </row>
    <row r="26" spans="1:30" s="34" customFormat="1" x14ac:dyDescent="0.2">
      <c r="A26" s="196" t="s">
        <v>37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5"/>
      <c r="W26" s="196"/>
      <c r="X26" s="196"/>
      <c r="Y26" s="196"/>
      <c r="Z26" s="196"/>
      <c r="AA26" s="196"/>
      <c r="AB26" s="196"/>
    </row>
    <row r="27" spans="1:30" s="34" customFormat="1" x14ac:dyDescent="0.2">
      <c r="A27" s="210" t="s">
        <v>38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1" t="s">
        <v>119</v>
      </c>
      <c r="D28" s="210"/>
      <c r="E28" s="210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</row>
    <row r="29" spans="1:30" s="34" customFormat="1" x14ac:dyDescent="0.2">
      <c r="A29" s="210" t="s">
        <v>39</v>
      </c>
      <c r="B29" s="210"/>
      <c r="C29" s="210"/>
      <c r="D29" s="210"/>
      <c r="E29" s="210"/>
      <c r="AA29" s="212"/>
    </row>
    <row r="30" spans="1:30" s="34" customFormat="1" x14ac:dyDescent="0.2">
      <c r="A30" s="156" t="s">
        <v>121</v>
      </c>
      <c r="B30" s="210"/>
      <c r="C30" s="210"/>
      <c r="D30" s="210"/>
      <c r="E30" s="210"/>
    </row>
    <row r="31" spans="1:30" x14ac:dyDescent="0.2">
      <c r="A31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zoomScale="110" zoomScaleNormal="110" workbookViewId="0">
      <selection activeCell="G20" sqref="G20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5703125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>
        <v>32</v>
      </c>
      <c r="H14" s="38">
        <v>7</v>
      </c>
      <c r="I14" s="38">
        <v>154</v>
      </c>
      <c r="J14" s="38">
        <v>35</v>
      </c>
      <c r="K14" s="38">
        <f t="shared" ref="K14:K33" si="6">G14+I14</f>
        <v>186</v>
      </c>
      <c r="L14" s="38">
        <f t="shared" ref="L14:L33" si="7">H14+J14</f>
        <v>42</v>
      </c>
      <c r="M14" s="226"/>
      <c r="N14" s="38">
        <v>0</v>
      </c>
      <c r="O14" s="38">
        <v>0</v>
      </c>
      <c r="P14" s="38">
        <v>0</v>
      </c>
      <c r="Q14" s="38">
        <v>0</v>
      </c>
      <c r="R14" s="47">
        <f t="shared" si="5"/>
        <v>0</v>
      </c>
      <c r="S14" s="47">
        <f t="shared" si="5"/>
        <v>0</v>
      </c>
      <c r="T14" s="33"/>
      <c r="U14" s="38">
        <v>1</v>
      </c>
      <c r="V14" s="38">
        <v>1</v>
      </c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>
        <v>9</v>
      </c>
      <c r="H15" s="38">
        <v>1</v>
      </c>
      <c r="I15" s="38">
        <v>57</v>
      </c>
      <c r="J15" s="38">
        <v>8</v>
      </c>
      <c r="K15" s="38">
        <f t="shared" si="6"/>
        <v>66</v>
      </c>
      <c r="L15" s="38">
        <f t="shared" si="7"/>
        <v>9</v>
      </c>
      <c r="M15" s="226"/>
      <c r="N15" s="38">
        <v>0</v>
      </c>
      <c r="O15" s="38">
        <v>0</v>
      </c>
      <c r="P15" s="38">
        <v>16</v>
      </c>
      <c r="Q15" s="38">
        <v>13</v>
      </c>
      <c r="R15" s="47">
        <f t="shared" si="5"/>
        <v>16</v>
      </c>
      <c r="S15" s="47">
        <f t="shared" si="5"/>
        <v>13</v>
      </c>
      <c r="T15" s="33"/>
      <c r="U15" s="38">
        <v>0</v>
      </c>
      <c r="V15" s="38">
        <v>0</v>
      </c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>
        <v>158</v>
      </c>
      <c r="H16" s="38">
        <v>36</v>
      </c>
      <c r="I16" s="38">
        <v>392</v>
      </c>
      <c r="J16" s="38">
        <v>89</v>
      </c>
      <c r="K16" s="38">
        <f t="shared" si="6"/>
        <v>550</v>
      </c>
      <c r="L16" s="38">
        <f t="shared" si="7"/>
        <v>125</v>
      </c>
      <c r="M16" s="226"/>
      <c r="N16" s="38">
        <v>2</v>
      </c>
      <c r="O16" s="38">
        <v>2</v>
      </c>
      <c r="P16" s="38">
        <v>29</v>
      </c>
      <c r="Q16" s="38">
        <v>25</v>
      </c>
      <c r="R16" s="47">
        <f t="shared" ref="R16:R30" si="8">N16+P16</f>
        <v>31</v>
      </c>
      <c r="S16" s="47">
        <f t="shared" si="5"/>
        <v>27</v>
      </c>
      <c r="T16" s="33"/>
      <c r="U16" s="38">
        <v>5</v>
      </c>
      <c r="V16" s="38">
        <v>3</v>
      </c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>
        <v>85</v>
      </c>
      <c r="H17" s="38">
        <v>22</v>
      </c>
      <c r="I17" s="38">
        <v>265</v>
      </c>
      <c r="J17" s="38">
        <v>75</v>
      </c>
      <c r="K17" s="38">
        <f t="shared" si="6"/>
        <v>350</v>
      </c>
      <c r="L17" s="38">
        <f t="shared" si="7"/>
        <v>97</v>
      </c>
      <c r="M17" s="218"/>
      <c r="N17" s="38">
        <v>9</v>
      </c>
      <c r="O17" s="38">
        <v>9</v>
      </c>
      <c r="P17" s="38">
        <v>59</v>
      </c>
      <c r="Q17" s="38">
        <v>52</v>
      </c>
      <c r="R17" s="47">
        <f t="shared" si="8"/>
        <v>68</v>
      </c>
      <c r="S17" s="47">
        <f t="shared" si="5"/>
        <v>61</v>
      </c>
      <c r="T17" s="38"/>
      <c r="U17" s="38">
        <v>1</v>
      </c>
      <c r="V17" s="38">
        <v>1</v>
      </c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>
        <v>27</v>
      </c>
      <c r="H18" s="38">
        <v>6</v>
      </c>
      <c r="I18" s="38">
        <v>106</v>
      </c>
      <c r="J18" s="38">
        <v>23</v>
      </c>
      <c r="K18" s="38">
        <f t="shared" si="6"/>
        <v>133</v>
      </c>
      <c r="L18" s="38">
        <f t="shared" si="7"/>
        <v>29</v>
      </c>
      <c r="M18" s="218"/>
      <c r="N18" s="38">
        <v>4</v>
      </c>
      <c r="O18" s="38">
        <v>3</v>
      </c>
      <c r="P18" s="38">
        <v>123</v>
      </c>
      <c r="Q18" s="38">
        <v>113</v>
      </c>
      <c r="R18" s="47">
        <f t="shared" si="8"/>
        <v>127</v>
      </c>
      <c r="S18" s="47">
        <f t="shared" si="5"/>
        <v>116</v>
      </c>
      <c r="T18" s="38"/>
      <c r="U18" s="38">
        <v>0</v>
      </c>
      <c r="V18" s="38">
        <v>0</v>
      </c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>
        <v>28</v>
      </c>
      <c r="H19" s="38">
        <v>6</v>
      </c>
      <c r="I19" s="38">
        <v>139</v>
      </c>
      <c r="J19" s="38">
        <v>32</v>
      </c>
      <c r="K19" s="38">
        <f t="shared" si="6"/>
        <v>167</v>
      </c>
      <c r="L19" s="38">
        <f t="shared" si="7"/>
        <v>38</v>
      </c>
      <c r="M19" s="218"/>
      <c r="N19" s="38">
        <v>3</v>
      </c>
      <c r="O19" s="38">
        <v>3</v>
      </c>
      <c r="P19" s="38">
        <v>96</v>
      </c>
      <c r="Q19" s="38">
        <v>91</v>
      </c>
      <c r="R19" s="38">
        <f t="shared" si="8"/>
        <v>99</v>
      </c>
      <c r="S19" s="47">
        <f t="shared" si="5"/>
        <v>94</v>
      </c>
      <c r="T19" s="38"/>
      <c r="U19" s="38">
        <v>1</v>
      </c>
      <c r="V19" s="38">
        <v>1</v>
      </c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356</v>
      </c>
      <c r="H34" s="38">
        <f t="shared" si="10"/>
        <v>81</v>
      </c>
      <c r="I34" s="38">
        <f t="shared" si="10"/>
        <v>1184</v>
      </c>
      <c r="J34" s="38">
        <f t="shared" si="10"/>
        <v>282</v>
      </c>
      <c r="K34" s="47">
        <f t="shared" si="10"/>
        <v>1540</v>
      </c>
      <c r="L34" s="47">
        <f t="shared" si="10"/>
        <v>363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888</v>
      </c>
      <c r="H35" s="206">
        <f t="shared" si="11"/>
        <v>179</v>
      </c>
      <c r="I35" s="206">
        <f t="shared" si="11"/>
        <v>5130</v>
      </c>
      <c r="J35" s="206">
        <f t="shared" si="11"/>
        <v>1160</v>
      </c>
      <c r="K35" s="206">
        <f t="shared" si="11"/>
        <v>6018</v>
      </c>
      <c r="L35" s="206">
        <f t="shared" si="11"/>
        <v>1339</v>
      </c>
      <c r="M35" s="229"/>
      <c r="N35" s="206">
        <f>SUM(N5:N34)</f>
        <v>18</v>
      </c>
      <c r="O35" s="206">
        <f t="shared" ref="O35:V35" si="12">SUM(O5:O34)</f>
        <v>17</v>
      </c>
      <c r="P35" s="206">
        <f t="shared" si="12"/>
        <v>323</v>
      </c>
      <c r="Q35" s="206">
        <f t="shared" si="12"/>
        <v>294</v>
      </c>
      <c r="R35" s="206">
        <f t="shared" si="12"/>
        <v>341</v>
      </c>
      <c r="S35" s="206">
        <f t="shared" si="12"/>
        <v>311</v>
      </c>
      <c r="T35" s="229"/>
      <c r="U35" s="206">
        <f>SUM(U5:U34)</f>
        <v>15</v>
      </c>
      <c r="V35" s="206">
        <f t="shared" si="12"/>
        <v>12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28" ySplit="1272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>
      <selection activeCell="AW17" sqref="AW17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2019-12-10T21:41:56Z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